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29140bdcf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es" sheetId="1" r:id="R4ce5826da1a7439e"/>
    <x:sheet xmlns:r="http://schemas.openxmlformats.org/officeDocument/2006/relationships" name="Test log" sheetId="2" r:id="R499f5b392e764404"/>
    <x:sheet xmlns:r="http://schemas.openxmlformats.org/officeDocument/2006/relationships" name="Guide" sheetId="3" r:id="R854a914190c549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"/>
    <x:numFmt numFmtId="201" formatCode="0.0%"/>
    <x:numFmt numFmtId="202" formatCode="0"/>
    <x:numFmt numFmtId="203" formatCode="0.0&quot; pp&quot;"/>
    <x:numFmt numFmtId="204" formatCode="yyyy-mm-dd"/>
  </x:numFmts>
  <x:fonts count="6">
    <x:font>
      <x:sz val="11"/>
      <x:name val="Carlito"/>
    </x:font>
    <x:font>
      <x:sz val="10"/>
      <x:color rgb="FF171719"/>
      <x:name val="Arial"/>
    </x:font>
    <x:font>
      <x:b/>
      <x:sz val="16"/>
      <x:color rgb="FF171719"/>
      <x:name val="Arial"/>
    </x:font>
    <x:font>
      <x:sz val="10"/>
      <x:color rgb="FF66666E"/>
      <x:name val="Arial"/>
    </x:font>
    <x:font>
      <x:b/>
      <x:sz val="10"/>
      <x:color rgb="FFFFFFFF"/>
      <x:name val="Arial"/>
    </x:font>
    <x:font>
      <x:b/>
      <x:sz val="10"/>
      <x:color rgb="FF17171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1719"/>
      </x:patternFill>
    </x:fill>
    <x:fill>
      <x:patternFill patternType="solid">
        <x:fgColor rgb="FFFFF4D6"/>
      </x:patternFill>
    </x:fill>
    <x:fill>
      <x:patternFill patternType="solid">
        <x:fgColor rgb="FFEDEDEF"/>
      </x:patternFill>
    </x:fill>
  </x:fills>
  <x:borders count="2">
    <x:border/>
    <x:border>
      <x:top style="thin">
        <x:color rgb="FFE5E5E8"/>
      </x:top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b/>
        <x:color rgb="FF427521"/>
      </x:font>
    </x:dxf>
    <x:dxf>
      <x:font>
        <x:color rgb="FFB42318"/>
      </x:font>
    </x:dxf>
    <x:dxf>
      <x:font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89a0018e84bc7" /><Relationship Type="http://schemas.openxmlformats.org/officeDocument/2006/relationships/theme" Target="/xl/theme/theme1.xml" Id="R1028d3280b084878" /><Relationship Type="http://schemas.openxmlformats.org/officeDocument/2006/relationships/sharedStrings" Target="/xl/sharedStrings.xml" Id="Rb5e0b64e6ac04b52" /><Relationship Type="http://schemas.openxmlformats.org/officeDocument/2006/relationships/worksheet" Target="/xl/worksheets/sheet1.xml" Id="R4ce5826da1a7439e" /><Relationship Type="http://schemas.openxmlformats.org/officeDocument/2006/relationships/worksheet" Target="/xl/worksheets/sheet2.xml" Id="R499f5b392e764404" /><Relationship Type="http://schemas.openxmlformats.org/officeDocument/2006/relationships/worksheet" Target="/xl/worksheets/sheet3.xml" Id="R854a914190c549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1719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8" hidden="0" customWidth="1"/>
    <x:col min="2" max="2" width="23" hidden="0" customWidth="1"/>
    <x:col min="3" max="3" width="1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3" t="str">
        <x:v>GYMLIVE / Squad scores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4" t="str">
        <x:v>01  Add player names in amber.  02  Enter attempts in Test log.  03  Results appear here.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 ht="25" customHeight="1">
      <x:c r="A5" s="4" t="str">
        <x:v>DIY results only. No overall rating or population benchmark. Read Guide before testing.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8" customHeight="1">
      <x:c r="A7" s="8" t="str">
        <x:v>ID</x:v>
      </x:c>
      <x:c r="B7" s="8" t="str">
        <x:v>Player / alias</x:v>
      </x:c>
      <x:c r="C7" s="8" t="str">
        <x:v>Age group</x:v>
      </x:c>
      <x:c r="D7" s="8" t="str">
        <x:v>10m (s)</x:v>
      </x:c>
      <x:c r="E7" s="8" t="str">
        <x:v>30m (s)</x:v>
      </x:c>
      <x:c r="F7" s="8" t="str">
        <x:v>5m shuttle (s)</x:v>
      </x:c>
      <x:c r="G7" s="8" t="str">
        <x:v>Slalom (s)</x:v>
      </x:c>
      <x:c r="H7" s="8" t="str">
        <x:v>Broad jump (cm)</x:v>
      </x:c>
      <x:c r="I7" s="8" t="str">
        <x:v>Shooting (%)</x:v>
      </x:c>
      <x:c r="J7" s="8" t="str">
        <x:v>Recorded / 6</x:v>
      </x:c>
      <x:c r="K7" s="8" t="str">
        <x:v>Input checks</x:v>
      </x:c>
    </x:row>
    <x:row r="8" ht="25" customHeight="1">
      <x:c r="A8" s="2" t="str">
        <x:v>P01</x:v>
      </x:c>
      <x:c r="B8" s="9"/>
      <x:c r="C8" s="9"/>
      <x:c r="D8" s="10" t="str">
        <x:f>IF(SUMIFS('Test log'!$L$8:$L$187,'Test log'!$A$8:$A$187,A8,'Test log'!$C$8:$C$187,"10m sprint")=0,"",SUMIFS('Test log'!$H$8:$H$187,'Test log'!$A$8:$A$187,A8,'Test log'!$C$8:$C$187,"10m sprint"))</x:f>
      </x:c>
      <x:c r="E8" s="10" t="str">
        <x:f>IF(SUMIFS('Test log'!$L$8:$L$187,'Test log'!$A$8:$A$187,A8,'Test log'!$C$8:$C$187,"30m sprint")=0,"",SUMIFS('Test log'!$H$8:$H$187,'Test log'!$A$8:$A$187,A8,'Test log'!$C$8:$C$187,"30m sprint"))</x:f>
      </x:c>
      <x:c r="F8" s="10" t="str">
        <x:f>IF(SUMIFS('Test log'!$L$8:$L$187,'Test log'!$A$8:$A$187,A8,'Test log'!$C$8:$C$187,"5m shuttle")=0,"",SUMIFS('Test log'!$H$8:$H$187,'Test log'!$A$8:$A$187,A8,'Test log'!$C$8:$C$187,"5m shuttle"))</x:f>
      </x:c>
      <x:c r="G8" s="10" t="str">
        <x:f>IF(SUMIFS('Test log'!$L$8:$L$187,'Test log'!$A$8:$A$187,A8,'Test log'!$C$8:$C$187,"Slalom")=0,"",SUMIFS('Test log'!$H$8:$H$187,'Test log'!$A$8:$A$187,A8,'Test log'!$C$8:$C$187,"Slalom"))</x:f>
      </x:c>
      <x:c r="H8" s="12" t="str">
        <x:f>IF(SUMIFS('Test log'!$L$8:$L$187,'Test log'!$A$8:$A$187,A8,'Test log'!$C$8:$C$187,"Broad jump")=0,"",SUMIFS('Test log'!$H$8:$H$187,'Test log'!$A$8:$A$187,A8,'Test log'!$C$8:$C$187,"Broad jump"))</x:f>
      </x:c>
      <x:c r="I8" s="11" t="str">
        <x:f>IF(SUMIFS('Test log'!$L$8:$L$187,'Test log'!$A$8:$A$187,A8,'Test log'!$C$8:$C$187,"Shooting")=0,"",SUMIFS('Test log'!$H$8:$H$187,'Test log'!$A$8:$A$187,A8,'Test log'!$C$8:$C$187,"Shooting"))</x:f>
      </x:c>
      <x:c r="J8" s="2" t="str">
        <x:f>IF(AND(B8="",COUNT(D8:I8)=0),"",COUNT(D8:I8))</x:f>
      </x:c>
      <x:c r="K8" s="2" t="str">
        <x:f>IF(COUNTIFS('Test log'!$A$8:$A$187,A8,'Test log'!$H$8:$H$187,"Check inputs")+COUNTIFS('Test log'!$A$8:$A$187,A8,'Test log'!$J$8:$J$187,"Check inputs")&gt;0,"Check log",IF(COUNT(D8:I8)&gt;0,IF(B8="","Add name",""),""))</x:f>
      </x:c>
    </x:row>
    <x:row r="9" ht="25" customHeight="1">
      <x:c r="A9" s="2" t="str">
        <x:v>P02</x:v>
      </x:c>
      <x:c r="B9" s="9"/>
      <x:c r="C9" s="9"/>
      <x:c r="D9" s="10" t="str">
        <x:f>IF(SUMIFS('Test log'!$L$8:$L$187,'Test log'!$A$8:$A$187,A9,'Test log'!$C$8:$C$187,"10m sprint")=0,"",SUMIFS('Test log'!$H$8:$H$187,'Test log'!$A$8:$A$187,A9,'Test log'!$C$8:$C$187,"10m sprint"))</x:f>
      </x:c>
      <x:c r="E9" s="10" t="str">
        <x:f>IF(SUMIFS('Test log'!$L$8:$L$187,'Test log'!$A$8:$A$187,A9,'Test log'!$C$8:$C$187,"30m sprint")=0,"",SUMIFS('Test log'!$H$8:$H$187,'Test log'!$A$8:$A$187,A9,'Test log'!$C$8:$C$187,"30m sprint"))</x:f>
      </x:c>
      <x:c r="F9" s="10" t="str">
        <x:f>IF(SUMIFS('Test log'!$L$8:$L$187,'Test log'!$A$8:$A$187,A9,'Test log'!$C$8:$C$187,"5m shuttle")=0,"",SUMIFS('Test log'!$H$8:$H$187,'Test log'!$A$8:$A$187,A9,'Test log'!$C$8:$C$187,"5m shuttle"))</x:f>
      </x:c>
      <x:c r="G9" s="10" t="str">
        <x:f>IF(SUMIFS('Test log'!$L$8:$L$187,'Test log'!$A$8:$A$187,A9,'Test log'!$C$8:$C$187,"Slalom")=0,"",SUMIFS('Test log'!$H$8:$H$187,'Test log'!$A$8:$A$187,A9,'Test log'!$C$8:$C$187,"Slalom"))</x:f>
      </x:c>
      <x:c r="H9" s="12" t="str">
        <x:f>IF(SUMIFS('Test log'!$L$8:$L$187,'Test log'!$A$8:$A$187,A9,'Test log'!$C$8:$C$187,"Broad jump")=0,"",SUMIFS('Test log'!$H$8:$H$187,'Test log'!$A$8:$A$187,A9,'Test log'!$C$8:$C$187,"Broad jump"))</x:f>
      </x:c>
      <x:c r="I9" s="11" t="str">
        <x:f>IF(SUMIFS('Test log'!$L$8:$L$187,'Test log'!$A$8:$A$187,A9,'Test log'!$C$8:$C$187,"Shooting")=0,"",SUMIFS('Test log'!$H$8:$H$187,'Test log'!$A$8:$A$187,A9,'Test log'!$C$8:$C$187,"Shooting"))</x:f>
      </x:c>
      <x:c r="J9" s="2" t="str">
        <x:f>IF(AND(B9="",COUNT(D9:I9)=0),"",COUNT(D9:I9))</x:f>
      </x:c>
      <x:c r="K9" s="2" t="str">
        <x:f>IF(COUNTIFS('Test log'!$A$8:$A$187,A9,'Test log'!$H$8:$H$187,"Check inputs")+COUNTIFS('Test log'!$A$8:$A$187,A9,'Test log'!$J$8:$J$187,"Check inputs")&gt;0,"Check log",IF(COUNT(D9:I9)&gt;0,IF(B9="","Add name",""),""))</x:f>
      </x:c>
    </x:row>
    <x:row r="10" ht="25" customHeight="1">
      <x:c r="A10" s="2" t="str">
        <x:v>P03</x:v>
      </x:c>
      <x:c r="B10" s="9"/>
      <x:c r="C10" s="9"/>
      <x:c r="D10" s="10" t="str">
        <x:f>IF(SUMIFS('Test log'!$L$8:$L$187,'Test log'!$A$8:$A$187,A10,'Test log'!$C$8:$C$187,"10m sprint")=0,"",SUMIFS('Test log'!$H$8:$H$187,'Test log'!$A$8:$A$187,A10,'Test log'!$C$8:$C$187,"10m sprint"))</x:f>
      </x:c>
      <x:c r="E10" s="10" t="str">
        <x:f>IF(SUMIFS('Test log'!$L$8:$L$187,'Test log'!$A$8:$A$187,A10,'Test log'!$C$8:$C$187,"30m sprint")=0,"",SUMIFS('Test log'!$H$8:$H$187,'Test log'!$A$8:$A$187,A10,'Test log'!$C$8:$C$187,"30m sprint"))</x:f>
      </x:c>
      <x:c r="F10" s="10" t="str">
        <x:f>IF(SUMIFS('Test log'!$L$8:$L$187,'Test log'!$A$8:$A$187,A10,'Test log'!$C$8:$C$187,"5m shuttle")=0,"",SUMIFS('Test log'!$H$8:$H$187,'Test log'!$A$8:$A$187,A10,'Test log'!$C$8:$C$187,"5m shuttle"))</x:f>
      </x:c>
      <x:c r="G10" s="10" t="str">
        <x:f>IF(SUMIFS('Test log'!$L$8:$L$187,'Test log'!$A$8:$A$187,A10,'Test log'!$C$8:$C$187,"Slalom")=0,"",SUMIFS('Test log'!$H$8:$H$187,'Test log'!$A$8:$A$187,A10,'Test log'!$C$8:$C$187,"Slalom"))</x:f>
      </x:c>
      <x:c r="H10" s="12" t="str">
        <x:f>IF(SUMIFS('Test log'!$L$8:$L$187,'Test log'!$A$8:$A$187,A10,'Test log'!$C$8:$C$187,"Broad jump")=0,"",SUMIFS('Test log'!$H$8:$H$187,'Test log'!$A$8:$A$187,A10,'Test log'!$C$8:$C$187,"Broad jump"))</x:f>
      </x:c>
      <x:c r="I10" s="11" t="str">
        <x:f>IF(SUMIFS('Test log'!$L$8:$L$187,'Test log'!$A$8:$A$187,A10,'Test log'!$C$8:$C$187,"Shooting")=0,"",SUMIFS('Test log'!$H$8:$H$187,'Test log'!$A$8:$A$187,A10,'Test log'!$C$8:$C$187,"Shooting"))</x:f>
      </x:c>
      <x:c r="J10" s="2" t="str">
        <x:f>IF(AND(B10="",COUNT(D10:I10)=0),"",COUNT(D10:I10))</x:f>
      </x:c>
      <x:c r="K10" s="2" t="str">
        <x:f>IF(COUNTIFS('Test log'!$A$8:$A$187,A10,'Test log'!$H$8:$H$187,"Check inputs")+COUNTIFS('Test log'!$A$8:$A$187,A10,'Test log'!$J$8:$J$187,"Check inputs")&gt;0,"Check log",IF(COUNT(D10:I10)&gt;0,IF(B10="","Add name",""),""))</x:f>
      </x:c>
    </x:row>
    <x:row r="11" ht="25" customHeight="1">
      <x:c r="A11" s="2" t="str">
        <x:v>P04</x:v>
      </x:c>
      <x:c r="B11" s="9"/>
      <x:c r="C11" s="9"/>
      <x:c r="D11" s="10" t="str">
        <x:f>IF(SUMIFS('Test log'!$L$8:$L$187,'Test log'!$A$8:$A$187,A11,'Test log'!$C$8:$C$187,"10m sprint")=0,"",SUMIFS('Test log'!$H$8:$H$187,'Test log'!$A$8:$A$187,A11,'Test log'!$C$8:$C$187,"10m sprint"))</x:f>
      </x:c>
      <x:c r="E11" s="10" t="str">
        <x:f>IF(SUMIFS('Test log'!$L$8:$L$187,'Test log'!$A$8:$A$187,A11,'Test log'!$C$8:$C$187,"30m sprint")=0,"",SUMIFS('Test log'!$H$8:$H$187,'Test log'!$A$8:$A$187,A11,'Test log'!$C$8:$C$187,"30m sprint"))</x:f>
      </x:c>
      <x:c r="F11" s="10" t="str">
        <x:f>IF(SUMIFS('Test log'!$L$8:$L$187,'Test log'!$A$8:$A$187,A11,'Test log'!$C$8:$C$187,"5m shuttle")=0,"",SUMIFS('Test log'!$H$8:$H$187,'Test log'!$A$8:$A$187,A11,'Test log'!$C$8:$C$187,"5m shuttle"))</x:f>
      </x:c>
      <x:c r="G11" s="10" t="str">
        <x:f>IF(SUMIFS('Test log'!$L$8:$L$187,'Test log'!$A$8:$A$187,A11,'Test log'!$C$8:$C$187,"Slalom")=0,"",SUMIFS('Test log'!$H$8:$H$187,'Test log'!$A$8:$A$187,A11,'Test log'!$C$8:$C$187,"Slalom"))</x:f>
      </x:c>
      <x:c r="H11" s="12" t="str">
        <x:f>IF(SUMIFS('Test log'!$L$8:$L$187,'Test log'!$A$8:$A$187,A11,'Test log'!$C$8:$C$187,"Broad jump")=0,"",SUMIFS('Test log'!$H$8:$H$187,'Test log'!$A$8:$A$187,A11,'Test log'!$C$8:$C$187,"Broad jump"))</x:f>
      </x:c>
      <x:c r="I11" s="11" t="str">
        <x:f>IF(SUMIFS('Test log'!$L$8:$L$187,'Test log'!$A$8:$A$187,A11,'Test log'!$C$8:$C$187,"Shooting")=0,"",SUMIFS('Test log'!$H$8:$H$187,'Test log'!$A$8:$A$187,A11,'Test log'!$C$8:$C$187,"Shooting"))</x:f>
      </x:c>
      <x:c r="J11" s="2" t="str">
        <x:f>IF(AND(B11="",COUNT(D11:I11)=0),"",COUNT(D11:I11))</x:f>
      </x:c>
      <x:c r="K11" s="2" t="str">
        <x:f>IF(COUNTIFS('Test log'!$A$8:$A$187,A11,'Test log'!$H$8:$H$187,"Check inputs")+COUNTIFS('Test log'!$A$8:$A$187,A11,'Test log'!$J$8:$J$187,"Check inputs")&gt;0,"Check log",IF(COUNT(D11:I11)&gt;0,IF(B11="","Add name",""),""))</x:f>
      </x:c>
    </x:row>
    <x:row r="12" ht="25" customHeight="1">
      <x:c r="A12" s="2" t="str">
        <x:v>P05</x:v>
      </x:c>
      <x:c r="B12" s="9"/>
      <x:c r="C12" s="9"/>
      <x:c r="D12" s="10" t="str">
        <x:f>IF(SUMIFS('Test log'!$L$8:$L$187,'Test log'!$A$8:$A$187,A12,'Test log'!$C$8:$C$187,"10m sprint")=0,"",SUMIFS('Test log'!$H$8:$H$187,'Test log'!$A$8:$A$187,A12,'Test log'!$C$8:$C$187,"10m sprint"))</x:f>
      </x:c>
      <x:c r="E12" s="10" t="str">
        <x:f>IF(SUMIFS('Test log'!$L$8:$L$187,'Test log'!$A$8:$A$187,A12,'Test log'!$C$8:$C$187,"30m sprint")=0,"",SUMIFS('Test log'!$H$8:$H$187,'Test log'!$A$8:$A$187,A12,'Test log'!$C$8:$C$187,"30m sprint"))</x:f>
      </x:c>
      <x:c r="F12" s="10" t="str">
        <x:f>IF(SUMIFS('Test log'!$L$8:$L$187,'Test log'!$A$8:$A$187,A12,'Test log'!$C$8:$C$187,"5m shuttle")=0,"",SUMIFS('Test log'!$H$8:$H$187,'Test log'!$A$8:$A$187,A12,'Test log'!$C$8:$C$187,"5m shuttle"))</x:f>
      </x:c>
      <x:c r="G12" s="10" t="str">
        <x:f>IF(SUMIFS('Test log'!$L$8:$L$187,'Test log'!$A$8:$A$187,A12,'Test log'!$C$8:$C$187,"Slalom")=0,"",SUMIFS('Test log'!$H$8:$H$187,'Test log'!$A$8:$A$187,A12,'Test log'!$C$8:$C$187,"Slalom"))</x:f>
      </x:c>
      <x:c r="H12" s="12" t="str">
        <x:f>IF(SUMIFS('Test log'!$L$8:$L$187,'Test log'!$A$8:$A$187,A12,'Test log'!$C$8:$C$187,"Broad jump")=0,"",SUMIFS('Test log'!$H$8:$H$187,'Test log'!$A$8:$A$187,A12,'Test log'!$C$8:$C$187,"Broad jump"))</x:f>
      </x:c>
      <x:c r="I12" s="11" t="str">
        <x:f>IF(SUMIFS('Test log'!$L$8:$L$187,'Test log'!$A$8:$A$187,A12,'Test log'!$C$8:$C$187,"Shooting")=0,"",SUMIFS('Test log'!$H$8:$H$187,'Test log'!$A$8:$A$187,A12,'Test log'!$C$8:$C$187,"Shooting"))</x:f>
      </x:c>
      <x:c r="J12" s="2" t="str">
        <x:f>IF(AND(B12="",COUNT(D12:I12)=0),"",COUNT(D12:I12))</x:f>
      </x:c>
      <x:c r="K12" s="2" t="str">
        <x:f>IF(COUNTIFS('Test log'!$A$8:$A$187,A12,'Test log'!$H$8:$H$187,"Check inputs")+COUNTIFS('Test log'!$A$8:$A$187,A12,'Test log'!$J$8:$J$187,"Check inputs")&gt;0,"Check log",IF(COUNT(D12:I12)&gt;0,IF(B12="","Add name",""),""))</x:f>
      </x:c>
    </x:row>
    <x:row r="13" ht="25" customHeight="1">
      <x:c r="A13" s="2" t="str">
        <x:v>P06</x:v>
      </x:c>
      <x:c r="B13" s="9"/>
      <x:c r="C13" s="9"/>
      <x:c r="D13" s="10" t="str">
        <x:f>IF(SUMIFS('Test log'!$L$8:$L$187,'Test log'!$A$8:$A$187,A13,'Test log'!$C$8:$C$187,"10m sprint")=0,"",SUMIFS('Test log'!$H$8:$H$187,'Test log'!$A$8:$A$187,A13,'Test log'!$C$8:$C$187,"10m sprint"))</x:f>
      </x:c>
      <x:c r="E13" s="10" t="str">
        <x:f>IF(SUMIFS('Test log'!$L$8:$L$187,'Test log'!$A$8:$A$187,A13,'Test log'!$C$8:$C$187,"30m sprint")=0,"",SUMIFS('Test log'!$H$8:$H$187,'Test log'!$A$8:$A$187,A13,'Test log'!$C$8:$C$187,"30m sprint"))</x:f>
      </x:c>
      <x:c r="F13" s="10" t="str">
        <x:f>IF(SUMIFS('Test log'!$L$8:$L$187,'Test log'!$A$8:$A$187,A13,'Test log'!$C$8:$C$187,"5m shuttle")=0,"",SUMIFS('Test log'!$H$8:$H$187,'Test log'!$A$8:$A$187,A13,'Test log'!$C$8:$C$187,"5m shuttle"))</x:f>
      </x:c>
      <x:c r="G13" s="10" t="str">
        <x:f>IF(SUMIFS('Test log'!$L$8:$L$187,'Test log'!$A$8:$A$187,A13,'Test log'!$C$8:$C$187,"Slalom")=0,"",SUMIFS('Test log'!$H$8:$H$187,'Test log'!$A$8:$A$187,A13,'Test log'!$C$8:$C$187,"Slalom"))</x:f>
      </x:c>
      <x:c r="H13" s="12" t="str">
        <x:f>IF(SUMIFS('Test log'!$L$8:$L$187,'Test log'!$A$8:$A$187,A13,'Test log'!$C$8:$C$187,"Broad jump")=0,"",SUMIFS('Test log'!$H$8:$H$187,'Test log'!$A$8:$A$187,A13,'Test log'!$C$8:$C$187,"Broad jump"))</x:f>
      </x:c>
      <x:c r="I13" s="11" t="str">
        <x:f>IF(SUMIFS('Test log'!$L$8:$L$187,'Test log'!$A$8:$A$187,A13,'Test log'!$C$8:$C$187,"Shooting")=0,"",SUMIFS('Test log'!$H$8:$H$187,'Test log'!$A$8:$A$187,A13,'Test log'!$C$8:$C$187,"Shooting"))</x:f>
      </x:c>
      <x:c r="J13" s="2" t="str">
        <x:f>IF(AND(B13="",COUNT(D13:I13)=0),"",COUNT(D13:I13))</x:f>
      </x:c>
      <x:c r="K13" s="2" t="str">
        <x:f>IF(COUNTIFS('Test log'!$A$8:$A$187,A13,'Test log'!$H$8:$H$187,"Check inputs")+COUNTIFS('Test log'!$A$8:$A$187,A13,'Test log'!$J$8:$J$187,"Check inputs")&gt;0,"Check log",IF(COUNT(D13:I13)&gt;0,IF(B13="","Add name",""),""))</x:f>
      </x:c>
    </x:row>
    <x:row r="14" ht="25" customHeight="1">
      <x:c r="A14" s="2" t="str">
        <x:v>P07</x:v>
      </x:c>
      <x:c r="B14" s="9"/>
      <x:c r="C14" s="9"/>
      <x:c r="D14" s="10" t="str">
        <x:f>IF(SUMIFS('Test log'!$L$8:$L$187,'Test log'!$A$8:$A$187,A14,'Test log'!$C$8:$C$187,"10m sprint")=0,"",SUMIFS('Test log'!$H$8:$H$187,'Test log'!$A$8:$A$187,A14,'Test log'!$C$8:$C$187,"10m sprint"))</x:f>
      </x:c>
      <x:c r="E14" s="10" t="str">
        <x:f>IF(SUMIFS('Test log'!$L$8:$L$187,'Test log'!$A$8:$A$187,A14,'Test log'!$C$8:$C$187,"30m sprint")=0,"",SUMIFS('Test log'!$H$8:$H$187,'Test log'!$A$8:$A$187,A14,'Test log'!$C$8:$C$187,"30m sprint"))</x:f>
      </x:c>
      <x:c r="F14" s="10" t="str">
        <x:f>IF(SUMIFS('Test log'!$L$8:$L$187,'Test log'!$A$8:$A$187,A14,'Test log'!$C$8:$C$187,"5m shuttle")=0,"",SUMIFS('Test log'!$H$8:$H$187,'Test log'!$A$8:$A$187,A14,'Test log'!$C$8:$C$187,"5m shuttle"))</x:f>
      </x:c>
      <x:c r="G14" s="10" t="str">
        <x:f>IF(SUMIFS('Test log'!$L$8:$L$187,'Test log'!$A$8:$A$187,A14,'Test log'!$C$8:$C$187,"Slalom")=0,"",SUMIFS('Test log'!$H$8:$H$187,'Test log'!$A$8:$A$187,A14,'Test log'!$C$8:$C$187,"Slalom"))</x:f>
      </x:c>
      <x:c r="H14" s="12" t="str">
        <x:f>IF(SUMIFS('Test log'!$L$8:$L$187,'Test log'!$A$8:$A$187,A14,'Test log'!$C$8:$C$187,"Broad jump")=0,"",SUMIFS('Test log'!$H$8:$H$187,'Test log'!$A$8:$A$187,A14,'Test log'!$C$8:$C$187,"Broad jump"))</x:f>
      </x:c>
      <x:c r="I14" s="11" t="str">
        <x:f>IF(SUMIFS('Test log'!$L$8:$L$187,'Test log'!$A$8:$A$187,A14,'Test log'!$C$8:$C$187,"Shooting")=0,"",SUMIFS('Test log'!$H$8:$H$187,'Test log'!$A$8:$A$187,A14,'Test log'!$C$8:$C$187,"Shooting"))</x:f>
      </x:c>
      <x:c r="J14" s="2" t="str">
        <x:f>IF(AND(B14="",COUNT(D14:I14)=0),"",COUNT(D14:I14))</x:f>
      </x:c>
      <x:c r="K14" s="2" t="str">
        <x:f>IF(COUNTIFS('Test log'!$A$8:$A$187,A14,'Test log'!$H$8:$H$187,"Check inputs")+COUNTIFS('Test log'!$A$8:$A$187,A14,'Test log'!$J$8:$J$187,"Check inputs")&gt;0,"Check log",IF(COUNT(D14:I14)&gt;0,IF(B14="","Add name",""),""))</x:f>
      </x:c>
    </x:row>
    <x:row r="15" ht="25" customHeight="1">
      <x:c r="A15" s="2" t="str">
        <x:v>P08</x:v>
      </x:c>
      <x:c r="B15" s="9"/>
      <x:c r="C15" s="9"/>
      <x:c r="D15" s="10" t="str">
        <x:f>IF(SUMIFS('Test log'!$L$8:$L$187,'Test log'!$A$8:$A$187,A15,'Test log'!$C$8:$C$187,"10m sprint")=0,"",SUMIFS('Test log'!$H$8:$H$187,'Test log'!$A$8:$A$187,A15,'Test log'!$C$8:$C$187,"10m sprint"))</x:f>
      </x:c>
      <x:c r="E15" s="10" t="str">
        <x:f>IF(SUMIFS('Test log'!$L$8:$L$187,'Test log'!$A$8:$A$187,A15,'Test log'!$C$8:$C$187,"30m sprint")=0,"",SUMIFS('Test log'!$H$8:$H$187,'Test log'!$A$8:$A$187,A15,'Test log'!$C$8:$C$187,"30m sprint"))</x:f>
      </x:c>
      <x:c r="F15" s="10" t="str">
        <x:f>IF(SUMIFS('Test log'!$L$8:$L$187,'Test log'!$A$8:$A$187,A15,'Test log'!$C$8:$C$187,"5m shuttle")=0,"",SUMIFS('Test log'!$H$8:$H$187,'Test log'!$A$8:$A$187,A15,'Test log'!$C$8:$C$187,"5m shuttle"))</x:f>
      </x:c>
      <x:c r="G15" s="10" t="str">
        <x:f>IF(SUMIFS('Test log'!$L$8:$L$187,'Test log'!$A$8:$A$187,A15,'Test log'!$C$8:$C$187,"Slalom")=0,"",SUMIFS('Test log'!$H$8:$H$187,'Test log'!$A$8:$A$187,A15,'Test log'!$C$8:$C$187,"Slalom"))</x:f>
      </x:c>
      <x:c r="H15" s="12" t="str">
        <x:f>IF(SUMIFS('Test log'!$L$8:$L$187,'Test log'!$A$8:$A$187,A15,'Test log'!$C$8:$C$187,"Broad jump")=0,"",SUMIFS('Test log'!$H$8:$H$187,'Test log'!$A$8:$A$187,A15,'Test log'!$C$8:$C$187,"Broad jump"))</x:f>
      </x:c>
      <x:c r="I15" s="11" t="str">
        <x:f>IF(SUMIFS('Test log'!$L$8:$L$187,'Test log'!$A$8:$A$187,A15,'Test log'!$C$8:$C$187,"Shooting")=0,"",SUMIFS('Test log'!$H$8:$H$187,'Test log'!$A$8:$A$187,A15,'Test log'!$C$8:$C$187,"Shooting"))</x:f>
      </x:c>
      <x:c r="J15" s="2" t="str">
        <x:f>IF(AND(B15="",COUNT(D15:I15)=0),"",COUNT(D15:I15))</x:f>
      </x:c>
      <x:c r="K15" s="2" t="str">
        <x:f>IF(COUNTIFS('Test log'!$A$8:$A$187,A15,'Test log'!$H$8:$H$187,"Check inputs")+COUNTIFS('Test log'!$A$8:$A$187,A15,'Test log'!$J$8:$J$187,"Check inputs")&gt;0,"Check log",IF(COUNT(D15:I15)&gt;0,IF(B15="","Add name",""),""))</x:f>
      </x:c>
    </x:row>
    <x:row r="16" ht="25" customHeight="1">
      <x:c r="A16" s="2" t="str">
        <x:v>P09</x:v>
      </x:c>
      <x:c r="B16" s="9"/>
      <x:c r="C16" s="9"/>
      <x:c r="D16" s="10" t="str">
        <x:f>IF(SUMIFS('Test log'!$L$8:$L$187,'Test log'!$A$8:$A$187,A16,'Test log'!$C$8:$C$187,"10m sprint")=0,"",SUMIFS('Test log'!$H$8:$H$187,'Test log'!$A$8:$A$187,A16,'Test log'!$C$8:$C$187,"10m sprint"))</x:f>
      </x:c>
      <x:c r="E16" s="10" t="str">
        <x:f>IF(SUMIFS('Test log'!$L$8:$L$187,'Test log'!$A$8:$A$187,A16,'Test log'!$C$8:$C$187,"30m sprint")=0,"",SUMIFS('Test log'!$H$8:$H$187,'Test log'!$A$8:$A$187,A16,'Test log'!$C$8:$C$187,"30m sprint"))</x:f>
      </x:c>
      <x:c r="F16" s="10" t="str">
        <x:f>IF(SUMIFS('Test log'!$L$8:$L$187,'Test log'!$A$8:$A$187,A16,'Test log'!$C$8:$C$187,"5m shuttle")=0,"",SUMIFS('Test log'!$H$8:$H$187,'Test log'!$A$8:$A$187,A16,'Test log'!$C$8:$C$187,"5m shuttle"))</x:f>
      </x:c>
      <x:c r="G16" s="10" t="str">
        <x:f>IF(SUMIFS('Test log'!$L$8:$L$187,'Test log'!$A$8:$A$187,A16,'Test log'!$C$8:$C$187,"Slalom")=0,"",SUMIFS('Test log'!$H$8:$H$187,'Test log'!$A$8:$A$187,A16,'Test log'!$C$8:$C$187,"Slalom"))</x:f>
      </x:c>
      <x:c r="H16" s="12" t="str">
        <x:f>IF(SUMIFS('Test log'!$L$8:$L$187,'Test log'!$A$8:$A$187,A16,'Test log'!$C$8:$C$187,"Broad jump")=0,"",SUMIFS('Test log'!$H$8:$H$187,'Test log'!$A$8:$A$187,A16,'Test log'!$C$8:$C$187,"Broad jump"))</x:f>
      </x:c>
      <x:c r="I16" s="11" t="str">
        <x:f>IF(SUMIFS('Test log'!$L$8:$L$187,'Test log'!$A$8:$A$187,A16,'Test log'!$C$8:$C$187,"Shooting")=0,"",SUMIFS('Test log'!$H$8:$H$187,'Test log'!$A$8:$A$187,A16,'Test log'!$C$8:$C$187,"Shooting"))</x:f>
      </x:c>
      <x:c r="J16" s="2" t="str">
        <x:f>IF(AND(B16="",COUNT(D16:I16)=0),"",COUNT(D16:I16))</x:f>
      </x:c>
      <x:c r="K16" s="2" t="str">
        <x:f>IF(COUNTIFS('Test log'!$A$8:$A$187,A16,'Test log'!$H$8:$H$187,"Check inputs")+COUNTIFS('Test log'!$A$8:$A$187,A16,'Test log'!$J$8:$J$187,"Check inputs")&gt;0,"Check log",IF(COUNT(D16:I16)&gt;0,IF(B16="","Add name",""),""))</x:f>
      </x:c>
    </x:row>
    <x:row r="17" ht="25" customHeight="1">
      <x:c r="A17" s="2" t="str">
        <x:v>P10</x:v>
      </x:c>
      <x:c r="B17" s="9"/>
      <x:c r="C17" s="9"/>
      <x:c r="D17" s="10" t="str">
        <x:f>IF(SUMIFS('Test log'!$L$8:$L$187,'Test log'!$A$8:$A$187,A17,'Test log'!$C$8:$C$187,"10m sprint")=0,"",SUMIFS('Test log'!$H$8:$H$187,'Test log'!$A$8:$A$187,A17,'Test log'!$C$8:$C$187,"10m sprint"))</x:f>
      </x:c>
      <x:c r="E17" s="10" t="str">
        <x:f>IF(SUMIFS('Test log'!$L$8:$L$187,'Test log'!$A$8:$A$187,A17,'Test log'!$C$8:$C$187,"30m sprint")=0,"",SUMIFS('Test log'!$H$8:$H$187,'Test log'!$A$8:$A$187,A17,'Test log'!$C$8:$C$187,"30m sprint"))</x:f>
      </x:c>
      <x:c r="F17" s="10" t="str">
        <x:f>IF(SUMIFS('Test log'!$L$8:$L$187,'Test log'!$A$8:$A$187,A17,'Test log'!$C$8:$C$187,"5m shuttle")=0,"",SUMIFS('Test log'!$H$8:$H$187,'Test log'!$A$8:$A$187,A17,'Test log'!$C$8:$C$187,"5m shuttle"))</x:f>
      </x:c>
      <x:c r="G17" s="10" t="str">
        <x:f>IF(SUMIFS('Test log'!$L$8:$L$187,'Test log'!$A$8:$A$187,A17,'Test log'!$C$8:$C$187,"Slalom")=0,"",SUMIFS('Test log'!$H$8:$H$187,'Test log'!$A$8:$A$187,A17,'Test log'!$C$8:$C$187,"Slalom"))</x:f>
      </x:c>
      <x:c r="H17" s="12" t="str">
        <x:f>IF(SUMIFS('Test log'!$L$8:$L$187,'Test log'!$A$8:$A$187,A17,'Test log'!$C$8:$C$187,"Broad jump")=0,"",SUMIFS('Test log'!$H$8:$H$187,'Test log'!$A$8:$A$187,A17,'Test log'!$C$8:$C$187,"Broad jump"))</x:f>
      </x:c>
      <x:c r="I17" s="11" t="str">
        <x:f>IF(SUMIFS('Test log'!$L$8:$L$187,'Test log'!$A$8:$A$187,A17,'Test log'!$C$8:$C$187,"Shooting")=0,"",SUMIFS('Test log'!$H$8:$H$187,'Test log'!$A$8:$A$187,A17,'Test log'!$C$8:$C$187,"Shooting"))</x:f>
      </x:c>
      <x:c r="J17" s="2" t="str">
        <x:f>IF(AND(B17="",COUNT(D17:I17)=0),"",COUNT(D17:I17))</x:f>
      </x:c>
      <x:c r="K17" s="2" t="str">
        <x:f>IF(COUNTIFS('Test log'!$A$8:$A$187,A17,'Test log'!$H$8:$H$187,"Check inputs")+COUNTIFS('Test log'!$A$8:$A$187,A17,'Test log'!$J$8:$J$187,"Check inputs")&gt;0,"Check log",IF(COUNT(D17:I17)&gt;0,IF(B17="","Add name",""),""))</x:f>
      </x:c>
    </x:row>
    <x:row r="18" ht="25" customHeight="1">
      <x:c r="A18" s="2" t="str">
        <x:v>P11</x:v>
      </x:c>
      <x:c r="B18" s="9"/>
      <x:c r="C18" s="9"/>
      <x:c r="D18" s="10" t="str">
        <x:f>IF(SUMIFS('Test log'!$L$8:$L$187,'Test log'!$A$8:$A$187,A18,'Test log'!$C$8:$C$187,"10m sprint")=0,"",SUMIFS('Test log'!$H$8:$H$187,'Test log'!$A$8:$A$187,A18,'Test log'!$C$8:$C$187,"10m sprint"))</x:f>
      </x:c>
      <x:c r="E18" s="10" t="str">
        <x:f>IF(SUMIFS('Test log'!$L$8:$L$187,'Test log'!$A$8:$A$187,A18,'Test log'!$C$8:$C$187,"30m sprint")=0,"",SUMIFS('Test log'!$H$8:$H$187,'Test log'!$A$8:$A$187,A18,'Test log'!$C$8:$C$187,"30m sprint"))</x:f>
      </x:c>
      <x:c r="F18" s="10" t="str">
        <x:f>IF(SUMIFS('Test log'!$L$8:$L$187,'Test log'!$A$8:$A$187,A18,'Test log'!$C$8:$C$187,"5m shuttle")=0,"",SUMIFS('Test log'!$H$8:$H$187,'Test log'!$A$8:$A$187,A18,'Test log'!$C$8:$C$187,"5m shuttle"))</x:f>
      </x:c>
      <x:c r="G18" s="10" t="str">
        <x:f>IF(SUMIFS('Test log'!$L$8:$L$187,'Test log'!$A$8:$A$187,A18,'Test log'!$C$8:$C$187,"Slalom")=0,"",SUMIFS('Test log'!$H$8:$H$187,'Test log'!$A$8:$A$187,A18,'Test log'!$C$8:$C$187,"Slalom"))</x:f>
      </x:c>
      <x:c r="H18" s="12" t="str">
        <x:f>IF(SUMIFS('Test log'!$L$8:$L$187,'Test log'!$A$8:$A$187,A18,'Test log'!$C$8:$C$187,"Broad jump")=0,"",SUMIFS('Test log'!$H$8:$H$187,'Test log'!$A$8:$A$187,A18,'Test log'!$C$8:$C$187,"Broad jump"))</x:f>
      </x:c>
      <x:c r="I18" s="11" t="str">
        <x:f>IF(SUMIFS('Test log'!$L$8:$L$187,'Test log'!$A$8:$A$187,A18,'Test log'!$C$8:$C$187,"Shooting")=0,"",SUMIFS('Test log'!$H$8:$H$187,'Test log'!$A$8:$A$187,A18,'Test log'!$C$8:$C$187,"Shooting"))</x:f>
      </x:c>
      <x:c r="J18" s="2" t="str">
        <x:f>IF(AND(B18="",COUNT(D18:I18)=0),"",COUNT(D18:I18))</x:f>
      </x:c>
      <x:c r="K18" s="2" t="str">
        <x:f>IF(COUNTIFS('Test log'!$A$8:$A$187,A18,'Test log'!$H$8:$H$187,"Check inputs")+COUNTIFS('Test log'!$A$8:$A$187,A18,'Test log'!$J$8:$J$187,"Check inputs")&gt;0,"Check log",IF(COUNT(D18:I18)&gt;0,IF(B18="","Add name",""),""))</x:f>
      </x:c>
    </x:row>
    <x:row r="19" ht="25" customHeight="1">
      <x:c r="A19" s="2" t="str">
        <x:v>P12</x:v>
      </x:c>
      <x:c r="B19" s="9"/>
      <x:c r="C19" s="9"/>
      <x:c r="D19" s="10" t="str">
        <x:f>IF(SUMIFS('Test log'!$L$8:$L$187,'Test log'!$A$8:$A$187,A19,'Test log'!$C$8:$C$187,"10m sprint")=0,"",SUMIFS('Test log'!$H$8:$H$187,'Test log'!$A$8:$A$187,A19,'Test log'!$C$8:$C$187,"10m sprint"))</x:f>
      </x:c>
      <x:c r="E19" s="10" t="str">
        <x:f>IF(SUMIFS('Test log'!$L$8:$L$187,'Test log'!$A$8:$A$187,A19,'Test log'!$C$8:$C$187,"30m sprint")=0,"",SUMIFS('Test log'!$H$8:$H$187,'Test log'!$A$8:$A$187,A19,'Test log'!$C$8:$C$187,"30m sprint"))</x:f>
      </x:c>
      <x:c r="F19" s="10" t="str">
        <x:f>IF(SUMIFS('Test log'!$L$8:$L$187,'Test log'!$A$8:$A$187,A19,'Test log'!$C$8:$C$187,"5m shuttle")=0,"",SUMIFS('Test log'!$H$8:$H$187,'Test log'!$A$8:$A$187,A19,'Test log'!$C$8:$C$187,"5m shuttle"))</x:f>
      </x:c>
      <x:c r="G19" s="10" t="str">
        <x:f>IF(SUMIFS('Test log'!$L$8:$L$187,'Test log'!$A$8:$A$187,A19,'Test log'!$C$8:$C$187,"Slalom")=0,"",SUMIFS('Test log'!$H$8:$H$187,'Test log'!$A$8:$A$187,A19,'Test log'!$C$8:$C$187,"Slalom"))</x:f>
      </x:c>
      <x:c r="H19" s="12" t="str">
        <x:f>IF(SUMIFS('Test log'!$L$8:$L$187,'Test log'!$A$8:$A$187,A19,'Test log'!$C$8:$C$187,"Broad jump")=0,"",SUMIFS('Test log'!$H$8:$H$187,'Test log'!$A$8:$A$187,A19,'Test log'!$C$8:$C$187,"Broad jump"))</x:f>
      </x:c>
      <x:c r="I19" s="11" t="str">
        <x:f>IF(SUMIFS('Test log'!$L$8:$L$187,'Test log'!$A$8:$A$187,A19,'Test log'!$C$8:$C$187,"Shooting")=0,"",SUMIFS('Test log'!$H$8:$H$187,'Test log'!$A$8:$A$187,A19,'Test log'!$C$8:$C$187,"Shooting"))</x:f>
      </x:c>
      <x:c r="J19" s="2" t="str">
        <x:f>IF(AND(B19="",COUNT(D19:I19)=0),"",COUNT(D19:I19))</x:f>
      </x:c>
      <x:c r="K19" s="2" t="str">
        <x:f>IF(COUNTIFS('Test log'!$A$8:$A$187,A19,'Test log'!$H$8:$H$187,"Check inputs")+COUNTIFS('Test log'!$A$8:$A$187,A19,'Test log'!$J$8:$J$187,"Check inputs")&gt;0,"Check log",IF(COUNT(D19:I19)&gt;0,IF(B19="","Add name",""),""))</x:f>
      </x:c>
    </x:row>
    <x:row r="20" ht="25" customHeight="1">
      <x:c r="A20" s="2" t="str">
        <x:v>P13</x:v>
      </x:c>
      <x:c r="B20" s="9"/>
      <x:c r="C20" s="9"/>
      <x:c r="D20" s="10" t="str">
        <x:f>IF(SUMIFS('Test log'!$L$8:$L$187,'Test log'!$A$8:$A$187,A20,'Test log'!$C$8:$C$187,"10m sprint")=0,"",SUMIFS('Test log'!$H$8:$H$187,'Test log'!$A$8:$A$187,A20,'Test log'!$C$8:$C$187,"10m sprint"))</x:f>
      </x:c>
      <x:c r="E20" s="10" t="str">
        <x:f>IF(SUMIFS('Test log'!$L$8:$L$187,'Test log'!$A$8:$A$187,A20,'Test log'!$C$8:$C$187,"30m sprint")=0,"",SUMIFS('Test log'!$H$8:$H$187,'Test log'!$A$8:$A$187,A20,'Test log'!$C$8:$C$187,"30m sprint"))</x:f>
      </x:c>
      <x:c r="F20" s="10" t="str">
        <x:f>IF(SUMIFS('Test log'!$L$8:$L$187,'Test log'!$A$8:$A$187,A20,'Test log'!$C$8:$C$187,"5m shuttle")=0,"",SUMIFS('Test log'!$H$8:$H$187,'Test log'!$A$8:$A$187,A20,'Test log'!$C$8:$C$187,"5m shuttle"))</x:f>
      </x:c>
      <x:c r="G20" s="10" t="str">
        <x:f>IF(SUMIFS('Test log'!$L$8:$L$187,'Test log'!$A$8:$A$187,A20,'Test log'!$C$8:$C$187,"Slalom")=0,"",SUMIFS('Test log'!$H$8:$H$187,'Test log'!$A$8:$A$187,A20,'Test log'!$C$8:$C$187,"Slalom"))</x:f>
      </x:c>
      <x:c r="H20" s="12" t="str">
        <x:f>IF(SUMIFS('Test log'!$L$8:$L$187,'Test log'!$A$8:$A$187,A20,'Test log'!$C$8:$C$187,"Broad jump")=0,"",SUMIFS('Test log'!$H$8:$H$187,'Test log'!$A$8:$A$187,A20,'Test log'!$C$8:$C$187,"Broad jump"))</x:f>
      </x:c>
      <x:c r="I20" s="11" t="str">
        <x:f>IF(SUMIFS('Test log'!$L$8:$L$187,'Test log'!$A$8:$A$187,A20,'Test log'!$C$8:$C$187,"Shooting")=0,"",SUMIFS('Test log'!$H$8:$H$187,'Test log'!$A$8:$A$187,A20,'Test log'!$C$8:$C$187,"Shooting"))</x:f>
      </x:c>
      <x:c r="J20" s="2" t="str">
        <x:f>IF(AND(B20="",COUNT(D20:I20)=0),"",COUNT(D20:I20))</x:f>
      </x:c>
      <x:c r="K20" s="2" t="str">
        <x:f>IF(COUNTIFS('Test log'!$A$8:$A$187,A20,'Test log'!$H$8:$H$187,"Check inputs")+COUNTIFS('Test log'!$A$8:$A$187,A20,'Test log'!$J$8:$J$187,"Check inputs")&gt;0,"Check log",IF(COUNT(D20:I20)&gt;0,IF(B20="","Add name",""),""))</x:f>
      </x:c>
    </x:row>
    <x:row r="21" ht="25" customHeight="1">
      <x:c r="A21" s="2" t="str">
        <x:v>P14</x:v>
      </x:c>
      <x:c r="B21" s="9"/>
      <x:c r="C21" s="9"/>
      <x:c r="D21" s="10" t="str">
        <x:f>IF(SUMIFS('Test log'!$L$8:$L$187,'Test log'!$A$8:$A$187,A21,'Test log'!$C$8:$C$187,"10m sprint")=0,"",SUMIFS('Test log'!$H$8:$H$187,'Test log'!$A$8:$A$187,A21,'Test log'!$C$8:$C$187,"10m sprint"))</x:f>
      </x:c>
      <x:c r="E21" s="10" t="str">
        <x:f>IF(SUMIFS('Test log'!$L$8:$L$187,'Test log'!$A$8:$A$187,A21,'Test log'!$C$8:$C$187,"30m sprint")=0,"",SUMIFS('Test log'!$H$8:$H$187,'Test log'!$A$8:$A$187,A21,'Test log'!$C$8:$C$187,"30m sprint"))</x:f>
      </x:c>
      <x:c r="F21" s="10" t="str">
        <x:f>IF(SUMIFS('Test log'!$L$8:$L$187,'Test log'!$A$8:$A$187,A21,'Test log'!$C$8:$C$187,"5m shuttle")=0,"",SUMIFS('Test log'!$H$8:$H$187,'Test log'!$A$8:$A$187,A21,'Test log'!$C$8:$C$187,"5m shuttle"))</x:f>
      </x:c>
      <x:c r="G21" s="10" t="str">
        <x:f>IF(SUMIFS('Test log'!$L$8:$L$187,'Test log'!$A$8:$A$187,A21,'Test log'!$C$8:$C$187,"Slalom")=0,"",SUMIFS('Test log'!$H$8:$H$187,'Test log'!$A$8:$A$187,A21,'Test log'!$C$8:$C$187,"Slalom"))</x:f>
      </x:c>
      <x:c r="H21" s="12" t="str">
        <x:f>IF(SUMIFS('Test log'!$L$8:$L$187,'Test log'!$A$8:$A$187,A21,'Test log'!$C$8:$C$187,"Broad jump")=0,"",SUMIFS('Test log'!$H$8:$H$187,'Test log'!$A$8:$A$187,A21,'Test log'!$C$8:$C$187,"Broad jump"))</x:f>
      </x:c>
      <x:c r="I21" s="11" t="str">
        <x:f>IF(SUMIFS('Test log'!$L$8:$L$187,'Test log'!$A$8:$A$187,A21,'Test log'!$C$8:$C$187,"Shooting")=0,"",SUMIFS('Test log'!$H$8:$H$187,'Test log'!$A$8:$A$187,A21,'Test log'!$C$8:$C$187,"Shooting"))</x:f>
      </x:c>
      <x:c r="J21" s="2" t="str">
        <x:f>IF(AND(B21="",COUNT(D21:I21)=0),"",COUNT(D21:I21))</x:f>
      </x:c>
      <x:c r="K21" s="2" t="str">
        <x:f>IF(COUNTIFS('Test log'!$A$8:$A$187,A21,'Test log'!$H$8:$H$187,"Check inputs")+COUNTIFS('Test log'!$A$8:$A$187,A21,'Test log'!$J$8:$J$187,"Check inputs")&gt;0,"Check log",IF(COUNT(D21:I21)&gt;0,IF(B21="","Add name",""),""))</x:f>
      </x:c>
    </x:row>
    <x:row r="22" ht="25" customHeight="1">
      <x:c r="A22" s="2" t="str">
        <x:v>P15</x:v>
      </x:c>
      <x:c r="B22" s="9"/>
      <x:c r="C22" s="9"/>
      <x:c r="D22" s="10" t="str">
        <x:f>IF(SUMIFS('Test log'!$L$8:$L$187,'Test log'!$A$8:$A$187,A22,'Test log'!$C$8:$C$187,"10m sprint")=0,"",SUMIFS('Test log'!$H$8:$H$187,'Test log'!$A$8:$A$187,A22,'Test log'!$C$8:$C$187,"10m sprint"))</x:f>
      </x:c>
      <x:c r="E22" s="10" t="str">
        <x:f>IF(SUMIFS('Test log'!$L$8:$L$187,'Test log'!$A$8:$A$187,A22,'Test log'!$C$8:$C$187,"30m sprint")=0,"",SUMIFS('Test log'!$H$8:$H$187,'Test log'!$A$8:$A$187,A22,'Test log'!$C$8:$C$187,"30m sprint"))</x:f>
      </x:c>
      <x:c r="F22" s="10" t="str">
        <x:f>IF(SUMIFS('Test log'!$L$8:$L$187,'Test log'!$A$8:$A$187,A22,'Test log'!$C$8:$C$187,"5m shuttle")=0,"",SUMIFS('Test log'!$H$8:$H$187,'Test log'!$A$8:$A$187,A22,'Test log'!$C$8:$C$187,"5m shuttle"))</x:f>
      </x:c>
      <x:c r="G22" s="10" t="str">
        <x:f>IF(SUMIFS('Test log'!$L$8:$L$187,'Test log'!$A$8:$A$187,A22,'Test log'!$C$8:$C$187,"Slalom")=0,"",SUMIFS('Test log'!$H$8:$H$187,'Test log'!$A$8:$A$187,A22,'Test log'!$C$8:$C$187,"Slalom"))</x:f>
      </x:c>
      <x:c r="H22" s="12" t="str">
        <x:f>IF(SUMIFS('Test log'!$L$8:$L$187,'Test log'!$A$8:$A$187,A22,'Test log'!$C$8:$C$187,"Broad jump")=0,"",SUMIFS('Test log'!$H$8:$H$187,'Test log'!$A$8:$A$187,A22,'Test log'!$C$8:$C$187,"Broad jump"))</x:f>
      </x:c>
      <x:c r="I22" s="11" t="str">
        <x:f>IF(SUMIFS('Test log'!$L$8:$L$187,'Test log'!$A$8:$A$187,A22,'Test log'!$C$8:$C$187,"Shooting")=0,"",SUMIFS('Test log'!$H$8:$H$187,'Test log'!$A$8:$A$187,A22,'Test log'!$C$8:$C$187,"Shooting"))</x:f>
      </x:c>
      <x:c r="J22" s="2" t="str">
        <x:f>IF(AND(B22="",COUNT(D22:I22)=0),"",COUNT(D22:I22))</x:f>
      </x:c>
      <x:c r="K22" s="2" t="str">
        <x:f>IF(COUNTIFS('Test log'!$A$8:$A$187,A22,'Test log'!$H$8:$H$187,"Check inputs")+COUNTIFS('Test log'!$A$8:$A$187,A22,'Test log'!$J$8:$J$187,"Check inputs")&gt;0,"Check log",IF(COUNT(D22:I22)&gt;0,IF(B22="","Add name",""),""))</x:f>
      </x:c>
    </x:row>
    <x:row r="23" ht="25" customHeight="1">
      <x:c r="A23" s="2" t="str">
        <x:v>P16</x:v>
      </x:c>
      <x:c r="B23" s="9"/>
      <x:c r="C23" s="9"/>
      <x:c r="D23" s="10" t="str">
        <x:f>IF(SUMIFS('Test log'!$L$8:$L$187,'Test log'!$A$8:$A$187,A23,'Test log'!$C$8:$C$187,"10m sprint")=0,"",SUMIFS('Test log'!$H$8:$H$187,'Test log'!$A$8:$A$187,A23,'Test log'!$C$8:$C$187,"10m sprint"))</x:f>
      </x:c>
      <x:c r="E23" s="10" t="str">
        <x:f>IF(SUMIFS('Test log'!$L$8:$L$187,'Test log'!$A$8:$A$187,A23,'Test log'!$C$8:$C$187,"30m sprint")=0,"",SUMIFS('Test log'!$H$8:$H$187,'Test log'!$A$8:$A$187,A23,'Test log'!$C$8:$C$187,"30m sprint"))</x:f>
      </x:c>
      <x:c r="F23" s="10" t="str">
        <x:f>IF(SUMIFS('Test log'!$L$8:$L$187,'Test log'!$A$8:$A$187,A23,'Test log'!$C$8:$C$187,"5m shuttle")=0,"",SUMIFS('Test log'!$H$8:$H$187,'Test log'!$A$8:$A$187,A23,'Test log'!$C$8:$C$187,"5m shuttle"))</x:f>
      </x:c>
      <x:c r="G23" s="10" t="str">
        <x:f>IF(SUMIFS('Test log'!$L$8:$L$187,'Test log'!$A$8:$A$187,A23,'Test log'!$C$8:$C$187,"Slalom")=0,"",SUMIFS('Test log'!$H$8:$H$187,'Test log'!$A$8:$A$187,A23,'Test log'!$C$8:$C$187,"Slalom"))</x:f>
      </x:c>
      <x:c r="H23" s="12" t="str">
        <x:f>IF(SUMIFS('Test log'!$L$8:$L$187,'Test log'!$A$8:$A$187,A23,'Test log'!$C$8:$C$187,"Broad jump")=0,"",SUMIFS('Test log'!$H$8:$H$187,'Test log'!$A$8:$A$187,A23,'Test log'!$C$8:$C$187,"Broad jump"))</x:f>
      </x:c>
      <x:c r="I23" s="11" t="str">
        <x:f>IF(SUMIFS('Test log'!$L$8:$L$187,'Test log'!$A$8:$A$187,A23,'Test log'!$C$8:$C$187,"Shooting")=0,"",SUMIFS('Test log'!$H$8:$H$187,'Test log'!$A$8:$A$187,A23,'Test log'!$C$8:$C$187,"Shooting"))</x:f>
      </x:c>
      <x:c r="J23" s="2" t="str">
        <x:f>IF(AND(B23="",COUNT(D23:I23)=0),"",COUNT(D23:I23))</x:f>
      </x:c>
      <x:c r="K23" s="2" t="str">
        <x:f>IF(COUNTIFS('Test log'!$A$8:$A$187,A23,'Test log'!$H$8:$H$187,"Check inputs")+COUNTIFS('Test log'!$A$8:$A$187,A23,'Test log'!$J$8:$J$187,"Check inputs")&gt;0,"Check log",IF(COUNT(D23:I23)&gt;0,IF(B23="","Add name",""),""))</x:f>
      </x:c>
    </x:row>
    <x:row r="24" ht="25" customHeight="1">
      <x:c r="A24" s="2" t="str">
        <x:v>P17</x:v>
      </x:c>
      <x:c r="B24" s="9"/>
      <x:c r="C24" s="9"/>
      <x:c r="D24" s="10" t="str">
        <x:f>IF(SUMIFS('Test log'!$L$8:$L$187,'Test log'!$A$8:$A$187,A24,'Test log'!$C$8:$C$187,"10m sprint")=0,"",SUMIFS('Test log'!$H$8:$H$187,'Test log'!$A$8:$A$187,A24,'Test log'!$C$8:$C$187,"10m sprint"))</x:f>
      </x:c>
      <x:c r="E24" s="10" t="str">
        <x:f>IF(SUMIFS('Test log'!$L$8:$L$187,'Test log'!$A$8:$A$187,A24,'Test log'!$C$8:$C$187,"30m sprint")=0,"",SUMIFS('Test log'!$H$8:$H$187,'Test log'!$A$8:$A$187,A24,'Test log'!$C$8:$C$187,"30m sprint"))</x:f>
      </x:c>
      <x:c r="F24" s="10" t="str">
        <x:f>IF(SUMIFS('Test log'!$L$8:$L$187,'Test log'!$A$8:$A$187,A24,'Test log'!$C$8:$C$187,"5m shuttle")=0,"",SUMIFS('Test log'!$H$8:$H$187,'Test log'!$A$8:$A$187,A24,'Test log'!$C$8:$C$187,"5m shuttle"))</x:f>
      </x:c>
      <x:c r="G24" s="10" t="str">
        <x:f>IF(SUMIFS('Test log'!$L$8:$L$187,'Test log'!$A$8:$A$187,A24,'Test log'!$C$8:$C$187,"Slalom")=0,"",SUMIFS('Test log'!$H$8:$H$187,'Test log'!$A$8:$A$187,A24,'Test log'!$C$8:$C$187,"Slalom"))</x:f>
      </x:c>
      <x:c r="H24" s="12" t="str">
        <x:f>IF(SUMIFS('Test log'!$L$8:$L$187,'Test log'!$A$8:$A$187,A24,'Test log'!$C$8:$C$187,"Broad jump")=0,"",SUMIFS('Test log'!$H$8:$H$187,'Test log'!$A$8:$A$187,A24,'Test log'!$C$8:$C$187,"Broad jump"))</x:f>
      </x:c>
      <x:c r="I24" s="11" t="str">
        <x:f>IF(SUMIFS('Test log'!$L$8:$L$187,'Test log'!$A$8:$A$187,A24,'Test log'!$C$8:$C$187,"Shooting")=0,"",SUMIFS('Test log'!$H$8:$H$187,'Test log'!$A$8:$A$187,A24,'Test log'!$C$8:$C$187,"Shooting"))</x:f>
      </x:c>
      <x:c r="J24" s="2" t="str">
        <x:f>IF(AND(B24="",COUNT(D24:I24)=0),"",COUNT(D24:I24))</x:f>
      </x:c>
      <x:c r="K24" s="2" t="str">
        <x:f>IF(COUNTIFS('Test log'!$A$8:$A$187,A24,'Test log'!$H$8:$H$187,"Check inputs")+COUNTIFS('Test log'!$A$8:$A$187,A24,'Test log'!$J$8:$J$187,"Check inputs")&gt;0,"Check log",IF(COUNT(D24:I24)&gt;0,IF(B24="","Add name",""),""))</x:f>
      </x:c>
    </x:row>
    <x:row r="25" ht="25" customHeight="1">
      <x:c r="A25" s="2" t="str">
        <x:v>P18</x:v>
      </x:c>
      <x:c r="B25" s="9"/>
      <x:c r="C25" s="9"/>
      <x:c r="D25" s="10" t="str">
        <x:f>IF(SUMIFS('Test log'!$L$8:$L$187,'Test log'!$A$8:$A$187,A25,'Test log'!$C$8:$C$187,"10m sprint")=0,"",SUMIFS('Test log'!$H$8:$H$187,'Test log'!$A$8:$A$187,A25,'Test log'!$C$8:$C$187,"10m sprint"))</x:f>
      </x:c>
      <x:c r="E25" s="10" t="str">
        <x:f>IF(SUMIFS('Test log'!$L$8:$L$187,'Test log'!$A$8:$A$187,A25,'Test log'!$C$8:$C$187,"30m sprint")=0,"",SUMIFS('Test log'!$H$8:$H$187,'Test log'!$A$8:$A$187,A25,'Test log'!$C$8:$C$187,"30m sprint"))</x:f>
      </x:c>
      <x:c r="F25" s="10" t="str">
        <x:f>IF(SUMIFS('Test log'!$L$8:$L$187,'Test log'!$A$8:$A$187,A25,'Test log'!$C$8:$C$187,"5m shuttle")=0,"",SUMIFS('Test log'!$H$8:$H$187,'Test log'!$A$8:$A$187,A25,'Test log'!$C$8:$C$187,"5m shuttle"))</x:f>
      </x:c>
      <x:c r="G25" s="10" t="str">
        <x:f>IF(SUMIFS('Test log'!$L$8:$L$187,'Test log'!$A$8:$A$187,A25,'Test log'!$C$8:$C$187,"Slalom")=0,"",SUMIFS('Test log'!$H$8:$H$187,'Test log'!$A$8:$A$187,A25,'Test log'!$C$8:$C$187,"Slalom"))</x:f>
      </x:c>
      <x:c r="H25" s="12" t="str">
        <x:f>IF(SUMIFS('Test log'!$L$8:$L$187,'Test log'!$A$8:$A$187,A25,'Test log'!$C$8:$C$187,"Broad jump")=0,"",SUMIFS('Test log'!$H$8:$H$187,'Test log'!$A$8:$A$187,A25,'Test log'!$C$8:$C$187,"Broad jump"))</x:f>
      </x:c>
      <x:c r="I25" s="11" t="str">
        <x:f>IF(SUMIFS('Test log'!$L$8:$L$187,'Test log'!$A$8:$A$187,A25,'Test log'!$C$8:$C$187,"Shooting")=0,"",SUMIFS('Test log'!$H$8:$H$187,'Test log'!$A$8:$A$187,A25,'Test log'!$C$8:$C$187,"Shooting"))</x:f>
      </x:c>
      <x:c r="J25" s="2" t="str">
        <x:f>IF(AND(B25="",COUNT(D25:I25)=0),"",COUNT(D25:I25))</x:f>
      </x:c>
      <x:c r="K25" s="2" t="str">
        <x:f>IF(COUNTIFS('Test log'!$A$8:$A$187,A25,'Test log'!$H$8:$H$187,"Check inputs")+COUNTIFS('Test log'!$A$8:$A$187,A25,'Test log'!$J$8:$J$187,"Check inputs")&gt;0,"Check log",IF(COUNT(D25:I25)&gt;0,IF(B25="","Add name",""),""))</x:f>
      </x:c>
    </x:row>
    <x:row r="26" ht="25" customHeight="1">
      <x:c r="A26" s="2" t="str">
        <x:v>P19</x:v>
      </x:c>
      <x:c r="B26" s="9"/>
      <x:c r="C26" s="9"/>
      <x:c r="D26" s="10" t="str">
        <x:f>IF(SUMIFS('Test log'!$L$8:$L$187,'Test log'!$A$8:$A$187,A26,'Test log'!$C$8:$C$187,"10m sprint")=0,"",SUMIFS('Test log'!$H$8:$H$187,'Test log'!$A$8:$A$187,A26,'Test log'!$C$8:$C$187,"10m sprint"))</x:f>
      </x:c>
      <x:c r="E26" s="10" t="str">
        <x:f>IF(SUMIFS('Test log'!$L$8:$L$187,'Test log'!$A$8:$A$187,A26,'Test log'!$C$8:$C$187,"30m sprint")=0,"",SUMIFS('Test log'!$H$8:$H$187,'Test log'!$A$8:$A$187,A26,'Test log'!$C$8:$C$187,"30m sprint"))</x:f>
      </x:c>
      <x:c r="F26" s="10" t="str">
        <x:f>IF(SUMIFS('Test log'!$L$8:$L$187,'Test log'!$A$8:$A$187,A26,'Test log'!$C$8:$C$187,"5m shuttle")=0,"",SUMIFS('Test log'!$H$8:$H$187,'Test log'!$A$8:$A$187,A26,'Test log'!$C$8:$C$187,"5m shuttle"))</x:f>
      </x:c>
      <x:c r="G26" s="10" t="str">
        <x:f>IF(SUMIFS('Test log'!$L$8:$L$187,'Test log'!$A$8:$A$187,A26,'Test log'!$C$8:$C$187,"Slalom")=0,"",SUMIFS('Test log'!$H$8:$H$187,'Test log'!$A$8:$A$187,A26,'Test log'!$C$8:$C$187,"Slalom"))</x:f>
      </x:c>
      <x:c r="H26" s="12" t="str">
        <x:f>IF(SUMIFS('Test log'!$L$8:$L$187,'Test log'!$A$8:$A$187,A26,'Test log'!$C$8:$C$187,"Broad jump")=0,"",SUMIFS('Test log'!$H$8:$H$187,'Test log'!$A$8:$A$187,A26,'Test log'!$C$8:$C$187,"Broad jump"))</x:f>
      </x:c>
      <x:c r="I26" s="11" t="str">
        <x:f>IF(SUMIFS('Test log'!$L$8:$L$187,'Test log'!$A$8:$A$187,A26,'Test log'!$C$8:$C$187,"Shooting")=0,"",SUMIFS('Test log'!$H$8:$H$187,'Test log'!$A$8:$A$187,A26,'Test log'!$C$8:$C$187,"Shooting"))</x:f>
      </x:c>
      <x:c r="J26" s="2" t="str">
        <x:f>IF(AND(B26="",COUNT(D26:I26)=0),"",COUNT(D26:I26))</x:f>
      </x:c>
      <x:c r="K26" s="2" t="str">
        <x:f>IF(COUNTIFS('Test log'!$A$8:$A$187,A26,'Test log'!$H$8:$H$187,"Check inputs")+COUNTIFS('Test log'!$A$8:$A$187,A26,'Test log'!$J$8:$J$187,"Check inputs")&gt;0,"Check log",IF(COUNT(D26:I26)&gt;0,IF(B26="","Add name",""),""))</x:f>
      </x:c>
    </x:row>
    <x:row r="27" ht="25" customHeight="1">
      <x:c r="A27" s="2" t="str">
        <x:v>P20</x:v>
      </x:c>
      <x:c r="B27" s="9"/>
      <x:c r="C27" s="9"/>
      <x:c r="D27" s="10" t="str">
        <x:f>IF(SUMIFS('Test log'!$L$8:$L$187,'Test log'!$A$8:$A$187,A27,'Test log'!$C$8:$C$187,"10m sprint")=0,"",SUMIFS('Test log'!$H$8:$H$187,'Test log'!$A$8:$A$187,A27,'Test log'!$C$8:$C$187,"10m sprint"))</x:f>
      </x:c>
      <x:c r="E27" s="10" t="str">
        <x:f>IF(SUMIFS('Test log'!$L$8:$L$187,'Test log'!$A$8:$A$187,A27,'Test log'!$C$8:$C$187,"30m sprint")=0,"",SUMIFS('Test log'!$H$8:$H$187,'Test log'!$A$8:$A$187,A27,'Test log'!$C$8:$C$187,"30m sprint"))</x:f>
      </x:c>
      <x:c r="F27" s="10" t="str">
        <x:f>IF(SUMIFS('Test log'!$L$8:$L$187,'Test log'!$A$8:$A$187,A27,'Test log'!$C$8:$C$187,"5m shuttle")=0,"",SUMIFS('Test log'!$H$8:$H$187,'Test log'!$A$8:$A$187,A27,'Test log'!$C$8:$C$187,"5m shuttle"))</x:f>
      </x:c>
      <x:c r="G27" s="10" t="str">
        <x:f>IF(SUMIFS('Test log'!$L$8:$L$187,'Test log'!$A$8:$A$187,A27,'Test log'!$C$8:$C$187,"Slalom")=0,"",SUMIFS('Test log'!$H$8:$H$187,'Test log'!$A$8:$A$187,A27,'Test log'!$C$8:$C$187,"Slalom"))</x:f>
      </x:c>
      <x:c r="H27" s="12" t="str">
        <x:f>IF(SUMIFS('Test log'!$L$8:$L$187,'Test log'!$A$8:$A$187,A27,'Test log'!$C$8:$C$187,"Broad jump")=0,"",SUMIFS('Test log'!$H$8:$H$187,'Test log'!$A$8:$A$187,A27,'Test log'!$C$8:$C$187,"Broad jump"))</x:f>
      </x:c>
      <x:c r="I27" s="11" t="str">
        <x:f>IF(SUMIFS('Test log'!$L$8:$L$187,'Test log'!$A$8:$A$187,A27,'Test log'!$C$8:$C$187,"Shooting")=0,"",SUMIFS('Test log'!$H$8:$H$187,'Test log'!$A$8:$A$187,A27,'Test log'!$C$8:$C$187,"Shooting"))</x:f>
      </x:c>
      <x:c r="J27" s="2" t="str">
        <x:f>IF(AND(B27="",COUNT(D27:I27)=0),"",COUNT(D27:I27))</x:f>
      </x:c>
      <x:c r="K27" s="2" t="str">
        <x:f>IF(COUNTIFS('Test log'!$A$8:$A$187,A27,'Test log'!$H$8:$H$187,"Check inputs")+COUNTIFS('Test log'!$A$8:$A$187,A27,'Test log'!$J$8:$J$187,"Check inputs")&gt;0,"Check log",IF(COUNT(D27:I27)&gt;0,IF(B27="","Add name",""),""))</x:f>
      </x:c>
    </x:row>
    <x:row r="28" ht="25" customHeight="1">
      <x:c r="A28" s="2" t="str">
        <x:v>P21</x:v>
      </x:c>
      <x:c r="B28" s="9"/>
      <x:c r="C28" s="9"/>
      <x:c r="D28" s="10" t="str">
        <x:f>IF(SUMIFS('Test log'!$L$8:$L$187,'Test log'!$A$8:$A$187,A28,'Test log'!$C$8:$C$187,"10m sprint")=0,"",SUMIFS('Test log'!$H$8:$H$187,'Test log'!$A$8:$A$187,A28,'Test log'!$C$8:$C$187,"10m sprint"))</x:f>
      </x:c>
      <x:c r="E28" s="10" t="str">
        <x:f>IF(SUMIFS('Test log'!$L$8:$L$187,'Test log'!$A$8:$A$187,A28,'Test log'!$C$8:$C$187,"30m sprint")=0,"",SUMIFS('Test log'!$H$8:$H$187,'Test log'!$A$8:$A$187,A28,'Test log'!$C$8:$C$187,"30m sprint"))</x:f>
      </x:c>
      <x:c r="F28" s="10" t="str">
        <x:f>IF(SUMIFS('Test log'!$L$8:$L$187,'Test log'!$A$8:$A$187,A28,'Test log'!$C$8:$C$187,"5m shuttle")=0,"",SUMIFS('Test log'!$H$8:$H$187,'Test log'!$A$8:$A$187,A28,'Test log'!$C$8:$C$187,"5m shuttle"))</x:f>
      </x:c>
      <x:c r="G28" s="10" t="str">
        <x:f>IF(SUMIFS('Test log'!$L$8:$L$187,'Test log'!$A$8:$A$187,A28,'Test log'!$C$8:$C$187,"Slalom")=0,"",SUMIFS('Test log'!$H$8:$H$187,'Test log'!$A$8:$A$187,A28,'Test log'!$C$8:$C$187,"Slalom"))</x:f>
      </x:c>
      <x:c r="H28" s="12" t="str">
        <x:f>IF(SUMIFS('Test log'!$L$8:$L$187,'Test log'!$A$8:$A$187,A28,'Test log'!$C$8:$C$187,"Broad jump")=0,"",SUMIFS('Test log'!$H$8:$H$187,'Test log'!$A$8:$A$187,A28,'Test log'!$C$8:$C$187,"Broad jump"))</x:f>
      </x:c>
      <x:c r="I28" s="11" t="str">
        <x:f>IF(SUMIFS('Test log'!$L$8:$L$187,'Test log'!$A$8:$A$187,A28,'Test log'!$C$8:$C$187,"Shooting")=0,"",SUMIFS('Test log'!$H$8:$H$187,'Test log'!$A$8:$A$187,A28,'Test log'!$C$8:$C$187,"Shooting"))</x:f>
      </x:c>
      <x:c r="J28" s="2" t="str">
        <x:f>IF(AND(B28="",COUNT(D28:I28)=0),"",COUNT(D28:I28))</x:f>
      </x:c>
      <x:c r="K28" s="2" t="str">
        <x:f>IF(COUNTIFS('Test log'!$A$8:$A$187,A28,'Test log'!$H$8:$H$187,"Check inputs")+COUNTIFS('Test log'!$A$8:$A$187,A28,'Test log'!$J$8:$J$187,"Check inputs")&gt;0,"Check log",IF(COUNT(D28:I28)&gt;0,IF(B28="","Add name",""),""))</x:f>
      </x:c>
    </x:row>
    <x:row r="29" ht="25" customHeight="1">
      <x:c r="A29" s="2" t="str">
        <x:v>P22</x:v>
      </x:c>
      <x:c r="B29" s="9"/>
      <x:c r="C29" s="9"/>
      <x:c r="D29" s="10" t="str">
        <x:f>IF(SUMIFS('Test log'!$L$8:$L$187,'Test log'!$A$8:$A$187,A29,'Test log'!$C$8:$C$187,"10m sprint")=0,"",SUMIFS('Test log'!$H$8:$H$187,'Test log'!$A$8:$A$187,A29,'Test log'!$C$8:$C$187,"10m sprint"))</x:f>
      </x:c>
      <x:c r="E29" s="10" t="str">
        <x:f>IF(SUMIFS('Test log'!$L$8:$L$187,'Test log'!$A$8:$A$187,A29,'Test log'!$C$8:$C$187,"30m sprint")=0,"",SUMIFS('Test log'!$H$8:$H$187,'Test log'!$A$8:$A$187,A29,'Test log'!$C$8:$C$187,"30m sprint"))</x:f>
      </x:c>
      <x:c r="F29" s="10" t="str">
        <x:f>IF(SUMIFS('Test log'!$L$8:$L$187,'Test log'!$A$8:$A$187,A29,'Test log'!$C$8:$C$187,"5m shuttle")=0,"",SUMIFS('Test log'!$H$8:$H$187,'Test log'!$A$8:$A$187,A29,'Test log'!$C$8:$C$187,"5m shuttle"))</x:f>
      </x:c>
      <x:c r="G29" s="10" t="str">
        <x:f>IF(SUMIFS('Test log'!$L$8:$L$187,'Test log'!$A$8:$A$187,A29,'Test log'!$C$8:$C$187,"Slalom")=0,"",SUMIFS('Test log'!$H$8:$H$187,'Test log'!$A$8:$A$187,A29,'Test log'!$C$8:$C$187,"Slalom"))</x:f>
      </x:c>
      <x:c r="H29" s="12" t="str">
        <x:f>IF(SUMIFS('Test log'!$L$8:$L$187,'Test log'!$A$8:$A$187,A29,'Test log'!$C$8:$C$187,"Broad jump")=0,"",SUMIFS('Test log'!$H$8:$H$187,'Test log'!$A$8:$A$187,A29,'Test log'!$C$8:$C$187,"Broad jump"))</x:f>
      </x:c>
      <x:c r="I29" s="11" t="str">
        <x:f>IF(SUMIFS('Test log'!$L$8:$L$187,'Test log'!$A$8:$A$187,A29,'Test log'!$C$8:$C$187,"Shooting")=0,"",SUMIFS('Test log'!$H$8:$H$187,'Test log'!$A$8:$A$187,A29,'Test log'!$C$8:$C$187,"Shooting"))</x:f>
      </x:c>
      <x:c r="J29" s="2" t="str">
        <x:f>IF(AND(B29="",COUNT(D29:I29)=0),"",COUNT(D29:I29))</x:f>
      </x:c>
      <x:c r="K29" s="2" t="str">
        <x:f>IF(COUNTIFS('Test log'!$A$8:$A$187,A29,'Test log'!$H$8:$H$187,"Check inputs")+COUNTIFS('Test log'!$A$8:$A$187,A29,'Test log'!$J$8:$J$187,"Check inputs")&gt;0,"Check log",IF(COUNT(D29:I29)&gt;0,IF(B29="","Add name",""),""))</x:f>
      </x:c>
    </x:row>
    <x:row r="30" ht="25" customHeight="1">
      <x:c r="A30" s="2" t="str">
        <x:v>P23</x:v>
      </x:c>
      <x:c r="B30" s="9"/>
      <x:c r="C30" s="9"/>
      <x:c r="D30" s="10" t="str">
        <x:f>IF(SUMIFS('Test log'!$L$8:$L$187,'Test log'!$A$8:$A$187,A30,'Test log'!$C$8:$C$187,"10m sprint")=0,"",SUMIFS('Test log'!$H$8:$H$187,'Test log'!$A$8:$A$187,A30,'Test log'!$C$8:$C$187,"10m sprint"))</x:f>
      </x:c>
      <x:c r="E30" s="10" t="str">
        <x:f>IF(SUMIFS('Test log'!$L$8:$L$187,'Test log'!$A$8:$A$187,A30,'Test log'!$C$8:$C$187,"30m sprint")=0,"",SUMIFS('Test log'!$H$8:$H$187,'Test log'!$A$8:$A$187,A30,'Test log'!$C$8:$C$187,"30m sprint"))</x:f>
      </x:c>
      <x:c r="F30" s="10" t="str">
        <x:f>IF(SUMIFS('Test log'!$L$8:$L$187,'Test log'!$A$8:$A$187,A30,'Test log'!$C$8:$C$187,"5m shuttle")=0,"",SUMIFS('Test log'!$H$8:$H$187,'Test log'!$A$8:$A$187,A30,'Test log'!$C$8:$C$187,"5m shuttle"))</x:f>
      </x:c>
      <x:c r="G30" s="10" t="str">
        <x:f>IF(SUMIFS('Test log'!$L$8:$L$187,'Test log'!$A$8:$A$187,A30,'Test log'!$C$8:$C$187,"Slalom")=0,"",SUMIFS('Test log'!$H$8:$H$187,'Test log'!$A$8:$A$187,A30,'Test log'!$C$8:$C$187,"Slalom"))</x:f>
      </x:c>
      <x:c r="H30" s="12" t="str">
        <x:f>IF(SUMIFS('Test log'!$L$8:$L$187,'Test log'!$A$8:$A$187,A30,'Test log'!$C$8:$C$187,"Broad jump")=0,"",SUMIFS('Test log'!$H$8:$H$187,'Test log'!$A$8:$A$187,A30,'Test log'!$C$8:$C$187,"Broad jump"))</x:f>
      </x:c>
      <x:c r="I30" s="11" t="str">
        <x:f>IF(SUMIFS('Test log'!$L$8:$L$187,'Test log'!$A$8:$A$187,A30,'Test log'!$C$8:$C$187,"Shooting")=0,"",SUMIFS('Test log'!$H$8:$H$187,'Test log'!$A$8:$A$187,A30,'Test log'!$C$8:$C$187,"Shooting"))</x:f>
      </x:c>
      <x:c r="J30" s="2" t="str">
        <x:f>IF(AND(B30="",COUNT(D30:I30)=0),"",COUNT(D30:I30))</x:f>
      </x:c>
      <x:c r="K30" s="2" t="str">
        <x:f>IF(COUNTIFS('Test log'!$A$8:$A$187,A30,'Test log'!$H$8:$H$187,"Check inputs")+COUNTIFS('Test log'!$A$8:$A$187,A30,'Test log'!$J$8:$J$187,"Check inputs")&gt;0,"Check log",IF(COUNT(D30:I30)&gt;0,IF(B30="","Add name",""),""))</x:f>
      </x:c>
    </x:row>
    <x:row r="31" ht="25" customHeight="1">
      <x:c r="A31" s="2" t="str">
        <x:v>P24</x:v>
      </x:c>
      <x:c r="B31" s="9"/>
      <x:c r="C31" s="9"/>
      <x:c r="D31" s="10" t="str">
        <x:f>IF(SUMIFS('Test log'!$L$8:$L$187,'Test log'!$A$8:$A$187,A31,'Test log'!$C$8:$C$187,"10m sprint")=0,"",SUMIFS('Test log'!$H$8:$H$187,'Test log'!$A$8:$A$187,A31,'Test log'!$C$8:$C$187,"10m sprint"))</x:f>
      </x:c>
      <x:c r="E31" s="10" t="str">
        <x:f>IF(SUMIFS('Test log'!$L$8:$L$187,'Test log'!$A$8:$A$187,A31,'Test log'!$C$8:$C$187,"30m sprint")=0,"",SUMIFS('Test log'!$H$8:$H$187,'Test log'!$A$8:$A$187,A31,'Test log'!$C$8:$C$187,"30m sprint"))</x:f>
      </x:c>
      <x:c r="F31" s="10" t="str">
        <x:f>IF(SUMIFS('Test log'!$L$8:$L$187,'Test log'!$A$8:$A$187,A31,'Test log'!$C$8:$C$187,"5m shuttle")=0,"",SUMIFS('Test log'!$H$8:$H$187,'Test log'!$A$8:$A$187,A31,'Test log'!$C$8:$C$187,"5m shuttle"))</x:f>
      </x:c>
      <x:c r="G31" s="10" t="str">
        <x:f>IF(SUMIFS('Test log'!$L$8:$L$187,'Test log'!$A$8:$A$187,A31,'Test log'!$C$8:$C$187,"Slalom")=0,"",SUMIFS('Test log'!$H$8:$H$187,'Test log'!$A$8:$A$187,A31,'Test log'!$C$8:$C$187,"Slalom"))</x:f>
      </x:c>
      <x:c r="H31" s="12" t="str">
        <x:f>IF(SUMIFS('Test log'!$L$8:$L$187,'Test log'!$A$8:$A$187,A31,'Test log'!$C$8:$C$187,"Broad jump")=0,"",SUMIFS('Test log'!$H$8:$H$187,'Test log'!$A$8:$A$187,A31,'Test log'!$C$8:$C$187,"Broad jump"))</x:f>
      </x:c>
      <x:c r="I31" s="11" t="str">
        <x:f>IF(SUMIFS('Test log'!$L$8:$L$187,'Test log'!$A$8:$A$187,A31,'Test log'!$C$8:$C$187,"Shooting")=0,"",SUMIFS('Test log'!$H$8:$H$187,'Test log'!$A$8:$A$187,A31,'Test log'!$C$8:$C$187,"Shooting"))</x:f>
      </x:c>
      <x:c r="J31" s="2" t="str">
        <x:f>IF(AND(B31="",COUNT(D31:I31)=0),"",COUNT(D31:I31))</x:f>
      </x:c>
      <x:c r="K31" s="2" t="str">
        <x:f>IF(COUNTIFS('Test log'!$A$8:$A$187,A31,'Test log'!$H$8:$H$187,"Check inputs")+COUNTIFS('Test log'!$A$8:$A$187,A31,'Test log'!$J$8:$J$187,"Check inputs")&gt;0,"Check log",IF(COUNT(D31:I31)&gt;0,IF(B31="","Add name",""),""))</x:f>
      </x:c>
    </x:row>
    <x:row r="32" ht="25" customHeight="1">
      <x:c r="A32" s="2" t="str">
        <x:v>P25</x:v>
      </x:c>
      <x:c r="B32" s="9"/>
      <x:c r="C32" s="9"/>
      <x:c r="D32" s="10" t="str">
        <x:f>IF(SUMIFS('Test log'!$L$8:$L$187,'Test log'!$A$8:$A$187,A32,'Test log'!$C$8:$C$187,"10m sprint")=0,"",SUMIFS('Test log'!$H$8:$H$187,'Test log'!$A$8:$A$187,A32,'Test log'!$C$8:$C$187,"10m sprint"))</x:f>
      </x:c>
      <x:c r="E32" s="10" t="str">
        <x:f>IF(SUMIFS('Test log'!$L$8:$L$187,'Test log'!$A$8:$A$187,A32,'Test log'!$C$8:$C$187,"30m sprint")=0,"",SUMIFS('Test log'!$H$8:$H$187,'Test log'!$A$8:$A$187,A32,'Test log'!$C$8:$C$187,"30m sprint"))</x:f>
      </x:c>
      <x:c r="F32" s="10" t="str">
        <x:f>IF(SUMIFS('Test log'!$L$8:$L$187,'Test log'!$A$8:$A$187,A32,'Test log'!$C$8:$C$187,"5m shuttle")=0,"",SUMIFS('Test log'!$H$8:$H$187,'Test log'!$A$8:$A$187,A32,'Test log'!$C$8:$C$187,"5m shuttle"))</x:f>
      </x:c>
      <x:c r="G32" s="10" t="str">
        <x:f>IF(SUMIFS('Test log'!$L$8:$L$187,'Test log'!$A$8:$A$187,A32,'Test log'!$C$8:$C$187,"Slalom")=0,"",SUMIFS('Test log'!$H$8:$H$187,'Test log'!$A$8:$A$187,A32,'Test log'!$C$8:$C$187,"Slalom"))</x:f>
      </x:c>
      <x:c r="H32" s="12" t="str">
        <x:f>IF(SUMIFS('Test log'!$L$8:$L$187,'Test log'!$A$8:$A$187,A32,'Test log'!$C$8:$C$187,"Broad jump")=0,"",SUMIFS('Test log'!$H$8:$H$187,'Test log'!$A$8:$A$187,A32,'Test log'!$C$8:$C$187,"Broad jump"))</x:f>
      </x:c>
      <x:c r="I32" s="11" t="str">
        <x:f>IF(SUMIFS('Test log'!$L$8:$L$187,'Test log'!$A$8:$A$187,A32,'Test log'!$C$8:$C$187,"Shooting")=0,"",SUMIFS('Test log'!$H$8:$H$187,'Test log'!$A$8:$A$187,A32,'Test log'!$C$8:$C$187,"Shooting"))</x:f>
      </x:c>
      <x:c r="J32" s="2" t="str">
        <x:f>IF(AND(B32="",COUNT(D32:I32)=0),"",COUNT(D32:I32))</x:f>
      </x:c>
      <x:c r="K32" s="2" t="str">
        <x:f>IF(COUNTIFS('Test log'!$A$8:$A$187,A32,'Test log'!$H$8:$H$187,"Check inputs")+COUNTIFS('Test log'!$A$8:$A$187,A32,'Test log'!$J$8:$J$187,"Check inputs")&gt;0,"Check log",IF(COUNT(D32:I32)&gt;0,IF(B32="","Add name",""),""))</x:f>
      </x:c>
    </x:row>
    <x:row r="33" ht="25" customHeight="1">
      <x:c r="A33" s="2" t="str">
        <x:v>P26</x:v>
      </x:c>
      <x:c r="B33" s="9"/>
      <x:c r="C33" s="9"/>
      <x:c r="D33" s="10" t="str">
        <x:f>IF(SUMIFS('Test log'!$L$8:$L$187,'Test log'!$A$8:$A$187,A33,'Test log'!$C$8:$C$187,"10m sprint")=0,"",SUMIFS('Test log'!$H$8:$H$187,'Test log'!$A$8:$A$187,A33,'Test log'!$C$8:$C$187,"10m sprint"))</x:f>
      </x:c>
      <x:c r="E33" s="10" t="str">
        <x:f>IF(SUMIFS('Test log'!$L$8:$L$187,'Test log'!$A$8:$A$187,A33,'Test log'!$C$8:$C$187,"30m sprint")=0,"",SUMIFS('Test log'!$H$8:$H$187,'Test log'!$A$8:$A$187,A33,'Test log'!$C$8:$C$187,"30m sprint"))</x:f>
      </x:c>
      <x:c r="F33" s="10" t="str">
        <x:f>IF(SUMIFS('Test log'!$L$8:$L$187,'Test log'!$A$8:$A$187,A33,'Test log'!$C$8:$C$187,"5m shuttle")=0,"",SUMIFS('Test log'!$H$8:$H$187,'Test log'!$A$8:$A$187,A33,'Test log'!$C$8:$C$187,"5m shuttle"))</x:f>
      </x:c>
      <x:c r="G33" s="10" t="str">
        <x:f>IF(SUMIFS('Test log'!$L$8:$L$187,'Test log'!$A$8:$A$187,A33,'Test log'!$C$8:$C$187,"Slalom")=0,"",SUMIFS('Test log'!$H$8:$H$187,'Test log'!$A$8:$A$187,A33,'Test log'!$C$8:$C$187,"Slalom"))</x:f>
      </x:c>
      <x:c r="H33" s="12" t="str">
        <x:f>IF(SUMIFS('Test log'!$L$8:$L$187,'Test log'!$A$8:$A$187,A33,'Test log'!$C$8:$C$187,"Broad jump")=0,"",SUMIFS('Test log'!$H$8:$H$187,'Test log'!$A$8:$A$187,A33,'Test log'!$C$8:$C$187,"Broad jump"))</x:f>
      </x:c>
      <x:c r="I33" s="11" t="str">
        <x:f>IF(SUMIFS('Test log'!$L$8:$L$187,'Test log'!$A$8:$A$187,A33,'Test log'!$C$8:$C$187,"Shooting")=0,"",SUMIFS('Test log'!$H$8:$H$187,'Test log'!$A$8:$A$187,A33,'Test log'!$C$8:$C$187,"Shooting"))</x:f>
      </x:c>
      <x:c r="J33" s="2" t="str">
        <x:f>IF(AND(B33="",COUNT(D33:I33)=0),"",COUNT(D33:I33))</x:f>
      </x:c>
      <x:c r="K33" s="2" t="str">
        <x:f>IF(COUNTIFS('Test log'!$A$8:$A$187,A33,'Test log'!$H$8:$H$187,"Check inputs")+COUNTIFS('Test log'!$A$8:$A$187,A33,'Test log'!$J$8:$J$187,"Check inputs")&gt;0,"Check log",IF(COUNT(D33:I33)&gt;0,IF(B33="","Add name",""),""))</x:f>
      </x:c>
    </x:row>
    <x:row r="34" ht="25" customHeight="1">
      <x:c r="A34" s="2" t="str">
        <x:v>P27</x:v>
      </x:c>
      <x:c r="B34" s="9"/>
      <x:c r="C34" s="9"/>
      <x:c r="D34" s="10" t="str">
        <x:f>IF(SUMIFS('Test log'!$L$8:$L$187,'Test log'!$A$8:$A$187,A34,'Test log'!$C$8:$C$187,"10m sprint")=0,"",SUMIFS('Test log'!$H$8:$H$187,'Test log'!$A$8:$A$187,A34,'Test log'!$C$8:$C$187,"10m sprint"))</x:f>
      </x:c>
      <x:c r="E34" s="10" t="str">
        <x:f>IF(SUMIFS('Test log'!$L$8:$L$187,'Test log'!$A$8:$A$187,A34,'Test log'!$C$8:$C$187,"30m sprint")=0,"",SUMIFS('Test log'!$H$8:$H$187,'Test log'!$A$8:$A$187,A34,'Test log'!$C$8:$C$187,"30m sprint"))</x:f>
      </x:c>
      <x:c r="F34" s="10" t="str">
        <x:f>IF(SUMIFS('Test log'!$L$8:$L$187,'Test log'!$A$8:$A$187,A34,'Test log'!$C$8:$C$187,"5m shuttle")=0,"",SUMIFS('Test log'!$H$8:$H$187,'Test log'!$A$8:$A$187,A34,'Test log'!$C$8:$C$187,"5m shuttle"))</x:f>
      </x:c>
      <x:c r="G34" s="10" t="str">
        <x:f>IF(SUMIFS('Test log'!$L$8:$L$187,'Test log'!$A$8:$A$187,A34,'Test log'!$C$8:$C$187,"Slalom")=0,"",SUMIFS('Test log'!$H$8:$H$187,'Test log'!$A$8:$A$187,A34,'Test log'!$C$8:$C$187,"Slalom"))</x:f>
      </x:c>
      <x:c r="H34" s="12" t="str">
        <x:f>IF(SUMIFS('Test log'!$L$8:$L$187,'Test log'!$A$8:$A$187,A34,'Test log'!$C$8:$C$187,"Broad jump")=0,"",SUMIFS('Test log'!$H$8:$H$187,'Test log'!$A$8:$A$187,A34,'Test log'!$C$8:$C$187,"Broad jump"))</x:f>
      </x:c>
      <x:c r="I34" s="11" t="str">
        <x:f>IF(SUMIFS('Test log'!$L$8:$L$187,'Test log'!$A$8:$A$187,A34,'Test log'!$C$8:$C$187,"Shooting")=0,"",SUMIFS('Test log'!$H$8:$H$187,'Test log'!$A$8:$A$187,A34,'Test log'!$C$8:$C$187,"Shooting"))</x:f>
      </x:c>
      <x:c r="J34" s="2" t="str">
        <x:f>IF(AND(B34="",COUNT(D34:I34)=0),"",COUNT(D34:I34))</x:f>
      </x:c>
      <x:c r="K34" s="2" t="str">
        <x:f>IF(COUNTIFS('Test log'!$A$8:$A$187,A34,'Test log'!$H$8:$H$187,"Check inputs")+COUNTIFS('Test log'!$A$8:$A$187,A34,'Test log'!$J$8:$J$187,"Check inputs")&gt;0,"Check log",IF(COUNT(D34:I34)&gt;0,IF(B34="","Add name",""),""))</x:f>
      </x:c>
    </x:row>
    <x:row r="35" ht="25" customHeight="1">
      <x:c r="A35" s="2" t="str">
        <x:v>P28</x:v>
      </x:c>
      <x:c r="B35" s="9"/>
      <x:c r="C35" s="9"/>
      <x:c r="D35" s="10" t="str">
        <x:f>IF(SUMIFS('Test log'!$L$8:$L$187,'Test log'!$A$8:$A$187,A35,'Test log'!$C$8:$C$187,"10m sprint")=0,"",SUMIFS('Test log'!$H$8:$H$187,'Test log'!$A$8:$A$187,A35,'Test log'!$C$8:$C$187,"10m sprint"))</x:f>
      </x:c>
      <x:c r="E35" s="10" t="str">
        <x:f>IF(SUMIFS('Test log'!$L$8:$L$187,'Test log'!$A$8:$A$187,A35,'Test log'!$C$8:$C$187,"30m sprint")=0,"",SUMIFS('Test log'!$H$8:$H$187,'Test log'!$A$8:$A$187,A35,'Test log'!$C$8:$C$187,"30m sprint"))</x:f>
      </x:c>
      <x:c r="F35" s="10" t="str">
        <x:f>IF(SUMIFS('Test log'!$L$8:$L$187,'Test log'!$A$8:$A$187,A35,'Test log'!$C$8:$C$187,"5m shuttle")=0,"",SUMIFS('Test log'!$H$8:$H$187,'Test log'!$A$8:$A$187,A35,'Test log'!$C$8:$C$187,"5m shuttle"))</x:f>
      </x:c>
      <x:c r="G35" s="10" t="str">
        <x:f>IF(SUMIFS('Test log'!$L$8:$L$187,'Test log'!$A$8:$A$187,A35,'Test log'!$C$8:$C$187,"Slalom")=0,"",SUMIFS('Test log'!$H$8:$H$187,'Test log'!$A$8:$A$187,A35,'Test log'!$C$8:$C$187,"Slalom"))</x:f>
      </x:c>
      <x:c r="H35" s="12" t="str">
        <x:f>IF(SUMIFS('Test log'!$L$8:$L$187,'Test log'!$A$8:$A$187,A35,'Test log'!$C$8:$C$187,"Broad jump")=0,"",SUMIFS('Test log'!$H$8:$H$187,'Test log'!$A$8:$A$187,A35,'Test log'!$C$8:$C$187,"Broad jump"))</x:f>
      </x:c>
      <x:c r="I35" s="11" t="str">
        <x:f>IF(SUMIFS('Test log'!$L$8:$L$187,'Test log'!$A$8:$A$187,A35,'Test log'!$C$8:$C$187,"Shooting")=0,"",SUMIFS('Test log'!$H$8:$H$187,'Test log'!$A$8:$A$187,A35,'Test log'!$C$8:$C$187,"Shooting"))</x:f>
      </x:c>
      <x:c r="J35" s="2" t="str">
        <x:f>IF(AND(B35="",COUNT(D35:I35)=0),"",COUNT(D35:I35))</x:f>
      </x:c>
      <x:c r="K35" s="2" t="str">
        <x:f>IF(COUNTIFS('Test log'!$A$8:$A$187,A35,'Test log'!$H$8:$H$187,"Check inputs")+COUNTIFS('Test log'!$A$8:$A$187,A35,'Test log'!$J$8:$J$187,"Check inputs")&gt;0,"Check log",IF(COUNT(D35:I35)&gt;0,IF(B35="","Add name",""),""))</x:f>
      </x:c>
    </x:row>
    <x:row r="36" ht="25" customHeight="1">
      <x:c r="A36" s="2" t="str">
        <x:v>P29</x:v>
      </x:c>
      <x:c r="B36" s="9"/>
      <x:c r="C36" s="9"/>
      <x:c r="D36" s="10" t="str">
        <x:f>IF(SUMIFS('Test log'!$L$8:$L$187,'Test log'!$A$8:$A$187,A36,'Test log'!$C$8:$C$187,"10m sprint")=0,"",SUMIFS('Test log'!$H$8:$H$187,'Test log'!$A$8:$A$187,A36,'Test log'!$C$8:$C$187,"10m sprint"))</x:f>
      </x:c>
      <x:c r="E36" s="10" t="str">
        <x:f>IF(SUMIFS('Test log'!$L$8:$L$187,'Test log'!$A$8:$A$187,A36,'Test log'!$C$8:$C$187,"30m sprint")=0,"",SUMIFS('Test log'!$H$8:$H$187,'Test log'!$A$8:$A$187,A36,'Test log'!$C$8:$C$187,"30m sprint"))</x:f>
      </x:c>
      <x:c r="F36" s="10" t="str">
        <x:f>IF(SUMIFS('Test log'!$L$8:$L$187,'Test log'!$A$8:$A$187,A36,'Test log'!$C$8:$C$187,"5m shuttle")=0,"",SUMIFS('Test log'!$H$8:$H$187,'Test log'!$A$8:$A$187,A36,'Test log'!$C$8:$C$187,"5m shuttle"))</x:f>
      </x:c>
      <x:c r="G36" s="10" t="str">
        <x:f>IF(SUMIFS('Test log'!$L$8:$L$187,'Test log'!$A$8:$A$187,A36,'Test log'!$C$8:$C$187,"Slalom")=0,"",SUMIFS('Test log'!$H$8:$H$187,'Test log'!$A$8:$A$187,A36,'Test log'!$C$8:$C$187,"Slalom"))</x:f>
      </x:c>
      <x:c r="H36" s="12" t="str">
        <x:f>IF(SUMIFS('Test log'!$L$8:$L$187,'Test log'!$A$8:$A$187,A36,'Test log'!$C$8:$C$187,"Broad jump")=0,"",SUMIFS('Test log'!$H$8:$H$187,'Test log'!$A$8:$A$187,A36,'Test log'!$C$8:$C$187,"Broad jump"))</x:f>
      </x:c>
      <x:c r="I36" s="11" t="str">
        <x:f>IF(SUMIFS('Test log'!$L$8:$L$187,'Test log'!$A$8:$A$187,A36,'Test log'!$C$8:$C$187,"Shooting")=0,"",SUMIFS('Test log'!$H$8:$H$187,'Test log'!$A$8:$A$187,A36,'Test log'!$C$8:$C$187,"Shooting"))</x:f>
      </x:c>
      <x:c r="J36" s="2" t="str">
        <x:f>IF(AND(B36="",COUNT(D36:I36)=0),"",COUNT(D36:I36))</x:f>
      </x:c>
      <x:c r="K36" s="2" t="str">
        <x:f>IF(COUNTIFS('Test log'!$A$8:$A$187,A36,'Test log'!$H$8:$H$187,"Check inputs")+COUNTIFS('Test log'!$A$8:$A$187,A36,'Test log'!$J$8:$J$187,"Check inputs")&gt;0,"Check log",IF(COUNT(D36:I36)&gt;0,IF(B36="","Add name",""),""))</x:f>
      </x:c>
    </x:row>
    <x:row r="37" ht="25" customHeight="1">
      <x:c r="A37" s="2" t="str">
        <x:v>P30</x:v>
      </x:c>
      <x:c r="B37" s="9"/>
      <x:c r="C37" s="9"/>
      <x:c r="D37" s="10" t="str">
        <x:f>IF(SUMIFS('Test log'!$L$8:$L$187,'Test log'!$A$8:$A$187,A37,'Test log'!$C$8:$C$187,"10m sprint")=0,"",SUMIFS('Test log'!$H$8:$H$187,'Test log'!$A$8:$A$187,A37,'Test log'!$C$8:$C$187,"10m sprint"))</x:f>
      </x:c>
      <x:c r="E37" s="10" t="str">
        <x:f>IF(SUMIFS('Test log'!$L$8:$L$187,'Test log'!$A$8:$A$187,A37,'Test log'!$C$8:$C$187,"30m sprint")=0,"",SUMIFS('Test log'!$H$8:$H$187,'Test log'!$A$8:$A$187,A37,'Test log'!$C$8:$C$187,"30m sprint"))</x:f>
      </x:c>
      <x:c r="F37" s="10" t="str">
        <x:f>IF(SUMIFS('Test log'!$L$8:$L$187,'Test log'!$A$8:$A$187,A37,'Test log'!$C$8:$C$187,"5m shuttle")=0,"",SUMIFS('Test log'!$H$8:$H$187,'Test log'!$A$8:$A$187,A37,'Test log'!$C$8:$C$187,"5m shuttle"))</x:f>
      </x:c>
      <x:c r="G37" s="10" t="str">
        <x:f>IF(SUMIFS('Test log'!$L$8:$L$187,'Test log'!$A$8:$A$187,A37,'Test log'!$C$8:$C$187,"Slalom")=0,"",SUMIFS('Test log'!$H$8:$H$187,'Test log'!$A$8:$A$187,A37,'Test log'!$C$8:$C$187,"Slalom"))</x:f>
      </x:c>
      <x:c r="H37" s="12" t="str">
        <x:f>IF(SUMIFS('Test log'!$L$8:$L$187,'Test log'!$A$8:$A$187,A37,'Test log'!$C$8:$C$187,"Broad jump")=0,"",SUMIFS('Test log'!$H$8:$H$187,'Test log'!$A$8:$A$187,A37,'Test log'!$C$8:$C$187,"Broad jump"))</x:f>
      </x:c>
      <x:c r="I37" s="11" t="str">
        <x:f>IF(SUMIFS('Test log'!$L$8:$L$187,'Test log'!$A$8:$A$187,A37,'Test log'!$C$8:$C$187,"Shooting")=0,"",SUMIFS('Test log'!$H$8:$H$187,'Test log'!$A$8:$A$187,A37,'Test log'!$C$8:$C$187,"Shooting"))</x:f>
      </x:c>
      <x:c r="J37" s="2" t="str">
        <x:f>IF(AND(B37="",COUNT(D37:I37)=0),"",COUNT(D37:I37))</x:f>
      </x:c>
      <x:c r="K37" s="2" t="str">
        <x:f>IF(COUNTIFS('Test log'!$A$8:$A$187,A37,'Test log'!$H$8:$H$187,"Check inputs")+COUNTIFS('Test log'!$A$8:$A$187,A37,'Test log'!$J$8:$J$187,"Check inputs")&gt;0,"Check log",IF(COUNT(D37:I37)&gt;0,IF(B37="","Add name",""),""))</x:f>
      </x:c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</x:sheetData>
  <x:conditionalFormatting sqref="K8:K37">
    <x:cfRule type="expression" dxfId="4" priority="1">
      <x:formula>K8&lt;&gt;""</x:formula>
    </x:cfRule>
  </x:conditionalFormatting>
  <x:dataValidations count="1">
    <x:dataValidation type="list" sqref="C8:C37">
      <x:formula1>"Under 12,12–15,16–18,Adult,Mixed"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2" max="12" width="15" hidden="0" customWidth="1"/>
    <x:col min="1" max="1" width="8" hidden="0" customWidth="1"/>
    <x:col min="2" max="2" width="21" hidden="0" customWidth="1"/>
    <x:col min="3" max="3" width="18" hidden="0" customWidth="1"/>
    <x:col min="4" max="4" width="11" hidden="0" customWidth="1"/>
    <x:col min="5" max="5" width="13" hidden="0" customWidth="1"/>
    <x:col min="6" max="6" width="13" hidden="0" customWidth="1"/>
    <x:col min="7" max="7" width="13" hidden="0" customWidth="1"/>
    <x:col min="8" max="8" width="17" hidden="0" customWidth="1"/>
    <x:col min="9" max="9" width="17" hidden="0" customWidth="1"/>
    <x:col min="10" max="10" width="17" hidden="0" customWidth="1"/>
    <x:col min="11" max="11" width="3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3" t="str">
        <x:v>GYMLIVE / Test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4" t="str">
        <x:v>Amber = input. Grey/white = formulas or fixed labels. Keep each ID and test label unchanged.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2"/>
    </x:row>
    <x:row r="5" ht="25" customHeight="1">
      <x:c r="A5" s="4" t="str">
        <x:v>Shooting: enter hits out of 6 in Attempt 1 only. Previous = best raw result; shooting = hits out of 6.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38" customHeight="1">
      <x:c r="A7" s="8" t="str">
        <x:v>ID</x:v>
      </x:c>
      <x:c r="B7" s="8" t="str">
        <x:v>Player / alias</x:v>
      </x:c>
      <x:c r="C7" s="8" t="str">
        <x:v>Test</x:v>
      </x:c>
      <x:c r="D7" s="8" t="str">
        <x:v>Unit</x:v>
      </x:c>
      <x:c r="E7" s="8" t="str">
        <x:v>Attempt 1</x:v>
      </x:c>
      <x:c r="F7" s="8" t="str">
        <x:v>Attempt 2</x:v>
      </x:c>
      <x:c r="G7" s="8" t="str">
        <x:v>Attempt 3</x:v>
      </x:c>
      <x:c r="H7" s="8" t="str">
        <x:v>Best / accuracy</x:v>
      </x:c>
      <x:c r="I7" s="8" t="str">
        <x:v>Previous best</x:v>
      </x:c>
      <x:c r="J7" s="8" t="str">
        <x:v>Improvement</x:v>
      </x:c>
      <x:c r="K7" s="8" t="str">
        <x:v>Station notes</x:v>
      </x:c>
      <x:c r="L7" s="8" t="str">
        <x:v>Recorded (0/1)</x:v>
      </x:c>
    </x:row>
    <x:row r="8" ht="25" customHeight="1">
      <x:c r="A8" s="14" t="str">
        <x:v>P01</x:v>
      </x:c>
      <x:c r="B8" s="14" t="str">
        <x:f>IFERROR(IF(INDEX(Scores!$B$8:$B$37,MATCH(A8,Scores!$A$8:$A$37,0))="","",INDEX(Scores!$B$8:$B$37,MATCH(A8,Scores!$A$8:$A$37,0))),"")</x:f>
      </x:c>
      <x:c r="C8" s="14" t="str">
        <x:v>10m sprint</x:v>
      </x:c>
      <x:c r="D8" s="14" t="str">
        <x:v>s</x:v>
      </x:c>
      <x:c r="E8" s="15"/>
      <x:c r="F8" s="15"/>
      <x:c r="G8" s="15"/>
      <x:c r="H8" s="16" t="str">
        <x:f>IF(COUNTA(E8:G8)=0,"",IF(OR(COUNT(E8:G8)&lt;&gt;COUNTA(E8:G8),MIN(E8:G8)&lt;=0),"Check inputs",MIN(E8:G8)))</x:f>
      </x:c>
      <x:c r="I8" s="15"/>
      <x:c r="J8" s="17" t="str">
        <x:f>IF(OR(AND(ISTEXT(H8),H8=""),COUNTA(I8)=0),"",IF(OR(NOT(ISNUMBER(H8)),NOT(ISNUMBER(I8))),"Check inputs",IF(I8&lt;=0,"Check inputs",(I8-H8)/I8)))</x:f>
      </x:c>
      <x:c r="K8" s="18"/>
      <x:c r="L8" s="2" t="n">
        <x:f>IF(ISNUMBER(H8),1,0)</x:f>
        <x:v>0</x:v>
      </x:c>
    </x:row>
    <x:row r="9" ht="25" customHeight="1">
      <x:c r="A9" s="2" t="str">
        <x:v>P01</x:v>
      </x:c>
      <x:c r="B9" s="2" t="str">
        <x:f>IFERROR(IF(INDEX(Scores!$B$8:$B$37,MATCH(A9,Scores!$A$8:$A$37,0))="","",INDEX(Scores!$B$8:$B$37,MATCH(A9,Scores!$A$8:$A$37,0))),"")</x:f>
      </x:c>
      <x:c r="C9" s="2" t="str">
        <x:v>30m sprint</x:v>
      </x:c>
      <x:c r="D9" s="2" t="str">
        <x:v>s</x:v>
      </x:c>
      <x:c r="E9" s="13"/>
      <x:c r="F9" s="13"/>
      <x:c r="G9" s="13"/>
      <x:c r="H9" s="10" t="str">
        <x:f>IF(COUNTA(E9:G9)=0,"",IF(OR(COUNT(E9:G9)&lt;&gt;COUNTA(E9:G9),MIN(E9:G9)&lt;=0),"Check inputs",MIN(E9:G9)))</x:f>
      </x:c>
      <x:c r="I9" s="13"/>
      <x:c r="J9" s="11" t="str">
        <x:f>IF(OR(AND(ISTEXT(H9),H9=""),COUNTA(I9)=0),"",IF(OR(NOT(ISNUMBER(H9)),NOT(ISNUMBER(I9))),"Check inputs",IF(I9&lt;=0,"Check inputs",(I9-H9)/I9)))</x:f>
      </x:c>
      <x:c r="K9" s="9"/>
      <x:c r="L9" s="2" t="n">
        <x:f>IF(ISNUMBER(H9),1,0)</x:f>
        <x:v>0</x:v>
      </x:c>
    </x:row>
    <x:row r="10" ht="25" customHeight="1">
      <x:c r="A10" s="2" t="str">
        <x:v>P01</x:v>
      </x:c>
      <x:c r="B10" s="2" t="str">
        <x:f>IFERROR(IF(INDEX(Scores!$B$8:$B$37,MATCH(A10,Scores!$A$8:$A$37,0))="","",INDEX(Scores!$B$8:$B$37,MATCH(A10,Scores!$A$8:$A$37,0))),"")</x:f>
      </x:c>
      <x:c r="C10" s="2" t="str">
        <x:v>5m shuttle</x:v>
      </x:c>
      <x:c r="D10" s="2" t="str">
        <x:v>s</x:v>
      </x:c>
      <x:c r="E10" s="13"/>
      <x:c r="F10" s="13"/>
      <x:c r="G10" s="13"/>
      <x:c r="H10" s="10" t="str">
        <x:f>IF(COUNTA(E10:G10)=0,"",IF(OR(COUNT(E10:G10)&lt;&gt;COUNTA(E10:G10),MIN(E10:G10)&lt;=0),"Check inputs",MIN(E10:G10)))</x:f>
      </x:c>
      <x:c r="I10" s="13"/>
      <x:c r="J10" s="11" t="str">
        <x:f>IF(OR(AND(ISTEXT(H10),H10=""),COUNTA(I10)=0),"",IF(OR(NOT(ISNUMBER(H10)),NOT(ISNUMBER(I10))),"Check inputs",IF(I10&lt;=0,"Check inputs",(I10-H10)/I10)))</x:f>
      </x:c>
      <x:c r="K10" s="9"/>
      <x:c r="L10" s="2" t="n">
        <x:f>IF(ISNUMBER(H10),1,0)</x:f>
        <x:v>0</x:v>
      </x:c>
    </x:row>
    <x:row r="11" ht="25" customHeight="1">
      <x:c r="A11" s="2" t="str">
        <x:v>P01</x:v>
      </x:c>
      <x:c r="B11" s="2" t="str">
        <x:f>IFERROR(IF(INDEX(Scores!$B$8:$B$37,MATCH(A11,Scores!$A$8:$A$37,0))="","",INDEX(Scores!$B$8:$B$37,MATCH(A11,Scores!$A$8:$A$37,0))),"")</x:f>
      </x:c>
      <x:c r="C11" s="2" t="str">
        <x:v>Slalom</x:v>
      </x:c>
      <x:c r="D11" s="2" t="str">
        <x:v>s</x:v>
      </x:c>
      <x:c r="E11" s="13"/>
      <x:c r="F11" s="13"/>
      <x:c r="G11" s="13"/>
      <x:c r="H11" s="10" t="str">
        <x:f>IF(COUNTA(E11:G11)=0,"",IF(OR(COUNT(E11:G11)&lt;&gt;COUNTA(E11:G11),MIN(E11:G11)&lt;=0),"Check inputs",MIN(E11:G11)))</x:f>
      </x:c>
      <x:c r="I11" s="13"/>
      <x:c r="J11" s="11" t="str">
        <x:f>IF(OR(AND(ISTEXT(H11),H11=""),COUNTA(I11)=0),"",IF(OR(NOT(ISNUMBER(H11)),NOT(ISNUMBER(I11))),"Check inputs",IF(I11&lt;=0,"Check inputs",(I11-H11)/I11)))</x:f>
      </x:c>
      <x:c r="K11" s="9"/>
      <x:c r="L11" s="2" t="n">
        <x:f>IF(ISNUMBER(H11),1,0)</x:f>
        <x:v>0</x:v>
      </x:c>
    </x:row>
    <x:row r="12" ht="25" customHeight="1">
      <x:c r="A12" s="2" t="str">
        <x:v>P01</x:v>
      </x:c>
      <x:c r="B12" s="2" t="str">
        <x:f>IFERROR(IF(INDEX(Scores!$B$8:$B$37,MATCH(A12,Scores!$A$8:$A$37,0))="","",INDEX(Scores!$B$8:$B$37,MATCH(A12,Scores!$A$8:$A$37,0))),"")</x:f>
      </x:c>
      <x:c r="C12" s="2" t="str">
        <x:v>Broad jump</x:v>
      </x:c>
      <x:c r="D12" s="2" t="str">
        <x:v>cm</x:v>
      </x:c>
      <x:c r="E12" s="19"/>
      <x:c r="F12" s="19"/>
      <x:c r="G12" s="19"/>
      <x:c r="H12" s="12" t="str">
        <x:f>IF(COUNTA(E12:G12)=0,"",IF(OR(COUNT(E12:G12)&lt;&gt;COUNTA(E12:G12),MIN(E12:G12)&lt;=0),"Check inputs",MAX(E12:G12)))</x:f>
      </x:c>
      <x:c r="I12" s="19"/>
      <x:c r="J12" s="11" t="str">
        <x:f>IF(OR(AND(ISTEXT(H12),H12=""),COUNTA(I12)=0),"",IF(OR(NOT(ISNUMBER(H12)),NOT(ISNUMBER(I12))),"Check inputs",IF(I12&lt;=0,"Check inputs",(H12-I12)/I12)))</x:f>
      </x:c>
      <x:c r="K12" s="9"/>
      <x:c r="L12" s="2" t="n">
        <x:f>IF(ISNUMBER(H12),1,0)</x:f>
        <x:v>0</x:v>
      </x:c>
    </x:row>
    <x:row r="13" ht="25" customHeight="1">
      <x:c r="A13" s="2" t="str">
        <x:v>P01</x:v>
      </x:c>
      <x:c r="B13" s="2" t="str">
        <x:f>IFERROR(IF(INDEX(Scores!$B$8:$B$37,MATCH(A13,Scores!$A$8:$A$37,0))="","",INDEX(Scores!$B$8:$B$37,MATCH(A13,Scores!$A$8:$A$37,0))),"")</x:f>
      </x:c>
      <x:c r="C13" s="2" t="str">
        <x:v>Shooting</x:v>
      </x:c>
      <x:c r="D13" s="2" t="str">
        <x:v>hits / 6</x:v>
      </x:c>
      <x:c r="E13" s="19"/>
      <x:c r="F13" s="21"/>
      <x:c r="G13" s="21"/>
      <x:c r="H13" s="11" t="str">
        <x:f>IF(COUNTA(E13:G13)=0,"",IF(OR(COUNT(E13)&lt;&gt;1,COUNTA(F13:G13)&gt;0),"Check inputs",IF(OR(E13&lt;0,E13&gt;6,MOD(E13,1)&lt;&gt;0),"Check inputs",E13/6)))</x:f>
      </x:c>
      <x:c r="I13" s="19"/>
      <x:c r="J13" s="22" t="str">
        <x:f>IF(OR(AND(ISTEXT(H13),H13=""),COUNTA(I13)=0),"",IF(OR(NOT(ISNUMBER(H13)),NOT(ISNUMBER(I13))),"Check inputs",IF(OR(I13&lt;0,I13&gt;6,MOD(I13,1)&lt;&gt;0),"Check inputs",(H13-I13/6)*100)))</x:f>
      </x:c>
      <x:c r="K13" s="9"/>
      <x:c r="L13" s="2" t="n">
        <x:f>IF(ISNUMBER(H13),1,0)</x:f>
        <x:v>0</x:v>
      </x:c>
    </x:row>
    <x:row r="14" ht="25" customHeight="1">
      <x:c r="A14" s="14" t="str">
        <x:v>P02</x:v>
      </x:c>
      <x:c r="B14" s="14" t="str">
        <x:f>IFERROR(IF(INDEX(Scores!$B$8:$B$37,MATCH(A14,Scores!$A$8:$A$37,0))="","",INDEX(Scores!$B$8:$B$37,MATCH(A14,Scores!$A$8:$A$37,0))),"")</x:f>
      </x:c>
      <x:c r="C14" s="14" t="str">
        <x:v>10m sprint</x:v>
      </x:c>
      <x:c r="D14" s="14" t="str">
        <x:v>s</x:v>
      </x:c>
      <x:c r="E14" s="15"/>
      <x:c r="F14" s="15"/>
      <x:c r="G14" s="15"/>
      <x:c r="H14" s="16" t="str">
        <x:f>IF(COUNTA(E14:G14)=0,"",IF(OR(COUNT(E14:G14)&lt;&gt;COUNTA(E14:G14),MIN(E14:G14)&lt;=0),"Check inputs",MIN(E14:G14)))</x:f>
      </x:c>
      <x:c r="I14" s="15"/>
      <x:c r="J14" s="17" t="str">
        <x:f>IF(OR(AND(ISTEXT(H14),H14=""),COUNTA(I14)=0),"",IF(OR(NOT(ISNUMBER(H14)),NOT(ISNUMBER(I14))),"Check inputs",IF(I14&lt;=0,"Check inputs",(I14-H14)/I14)))</x:f>
      </x:c>
      <x:c r="K14" s="18"/>
      <x:c r="L14" s="2" t="n">
        <x:f>IF(ISNUMBER(H14),1,0)</x:f>
        <x:v>0</x:v>
      </x:c>
    </x:row>
    <x:row r="15" ht="25" customHeight="1">
      <x:c r="A15" s="2" t="str">
        <x:v>P02</x:v>
      </x:c>
      <x:c r="B15" s="2" t="str">
        <x:f>IFERROR(IF(INDEX(Scores!$B$8:$B$37,MATCH(A15,Scores!$A$8:$A$37,0))="","",INDEX(Scores!$B$8:$B$37,MATCH(A15,Scores!$A$8:$A$37,0))),"")</x:f>
      </x:c>
      <x:c r="C15" s="2" t="str">
        <x:v>30m sprint</x:v>
      </x:c>
      <x:c r="D15" s="2" t="str">
        <x:v>s</x:v>
      </x:c>
      <x:c r="E15" s="13"/>
      <x:c r="F15" s="13"/>
      <x:c r="G15" s="13"/>
      <x:c r="H15" s="10" t="str">
        <x:f>IF(COUNTA(E15:G15)=0,"",IF(OR(COUNT(E15:G15)&lt;&gt;COUNTA(E15:G15),MIN(E15:G15)&lt;=0),"Check inputs",MIN(E15:G15)))</x:f>
      </x:c>
      <x:c r="I15" s="13"/>
      <x:c r="J15" s="11" t="str">
        <x:f>IF(OR(AND(ISTEXT(H15),H15=""),COUNTA(I15)=0),"",IF(OR(NOT(ISNUMBER(H15)),NOT(ISNUMBER(I15))),"Check inputs",IF(I15&lt;=0,"Check inputs",(I15-H15)/I15)))</x:f>
      </x:c>
      <x:c r="K15" s="9"/>
      <x:c r="L15" s="2" t="n">
        <x:f>IF(ISNUMBER(H15),1,0)</x:f>
        <x:v>0</x:v>
      </x:c>
    </x:row>
    <x:row r="16" ht="25" customHeight="1">
      <x:c r="A16" s="2" t="str">
        <x:v>P02</x:v>
      </x:c>
      <x:c r="B16" s="2" t="str">
        <x:f>IFERROR(IF(INDEX(Scores!$B$8:$B$37,MATCH(A16,Scores!$A$8:$A$37,0))="","",INDEX(Scores!$B$8:$B$37,MATCH(A16,Scores!$A$8:$A$37,0))),"")</x:f>
      </x:c>
      <x:c r="C16" s="2" t="str">
        <x:v>5m shuttle</x:v>
      </x:c>
      <x:c r="D16" s="2" t="str">
        <x:v>s</x:v>
      </x:c>
      <x:c r="E16" s="13"/>
      <x:c r="F16" s="13"/>
      <x:c r="G16" s="13"/>
      <x:c r="H16" s="10" t="str">
        <x:f>IF(COUNTA(E16:G16)=0,"",IF(OR(COUNT(E16:G16)&lt;&gt;COUNTA(E16:G16),MIN(E16:G16)&lt;=0),"Check inputs",MIN(E16:G16)))</x:f>
      </x:c>
      <x:c r="I16" s="13"/>
      <x:c r="J16" s="11" t="str">
        <x:f>IF(OR(AND(ISTEXT(H16),H16=""),COUNTA(I16)=0),"",IF(OR(NOT(ISNUMBER(H16)),NOT(ISNUMBER(I16))),"Check inputs",IF(I16&lt;=0,"Check inputs",(I16-H16)/I16)))</x:f>
      </x:c>
      <x:c r="K16" s="9"/>
      <x:c r="L16" s="2" t="n">
        <x:f>IF(ISNUMBER(H16),1,0)</x:f>
        <x:v>0</x:v>
      </x:c>
    </x:row>
    <x:row r="17" ht="25" customHeight="1">
      <x:c r="A17" s="2" t="str">
        <x:v>P02</x:v>
      </x:c>
      <x:c r="B17" s="2" t="str">
        <x:f>IFERROR(IF(INDEX(Scores!$B$8:$B$37,MATCH(A17,Scores!$A$8:$A$37,0))="","",INDEX(Scores!$B$8:$B$37,MATCH(A17,Scores!$A$8:$A$37,0))),"")</x:f>
      </x:c>
      <x:c r="C17" s="2" t="str">
        <x:v>Slalom</x:v>
      </x:c>
      <x:c r="D17" s="2" t="str">
        <x:v>s</x:v>
      </x:c>
      <x:c r="E17" s="13"/>
      <x:c r="F17" s="13"/>
      <x:c r="G17" s="13"/>
      <x:c r="H17" s="10" t="str">
        <x:f>IF(COUNTA(E17:G17)=0,"",IF(OR(COUNT(E17:G17)&lt;&gt;COUNTA(E17:G17),MIN(E17:G17)&lt;=0),"Check inputs",MIN(E17:G17)))</x:f>
      </x:c>
      <x:c r="I17" s="13"/>
      <x:c r="J17" s="11" t="str">
        <x:f>IF(OR(AND(ISTEXT(H17),H17=""),COUNTA(I17)=0),"",IF(OR(NOT(ISNUMBER(H17)),NOT(ISNUMBER(I17))),"Check inputs",IF(I17&lt;=0,"Check inputs",(I17-H17)/I17)))</x:f>
      </x:c>
      <x:c r="K17" s="9"/>
      <x:c r="L17" s="2" t="n">
        <x:f>IF(ISNUMBER(H17),1,0)</x:f>
        <x:v>0</x:v>
      </x:c>
    </x:row>
    <x:row r="18" ht="25" customHeight="1">
      <x:c r="A18" s="2" t="str">
        <x:v>P02</x:v>
      </x:c>
      <x:c r="B18" s="2" t="str">
        <x:f>IFERROR(IF(INDEX(Scores!$B$8:$B$37,MATCH(A18,Scores!$A$8:$A$37,0))="","",INDEX(Scores!$B$8:$B$37,MATCH(A18,Scores!$A$8:$A$37,0))),"")</x:f>
      </x:c>
      <x:c r="C18" s="2" t="str">
        <x:v>Broad jump</x:v>
      </x:c>
      <x:c r="D18" s="2" t="str">
        <x:v>cm</x:v>
      </x:c>
      <x:c r="E18" s="19"/>
      <x:c r="F18" s="19"/>
      <x:c r="G18" s="19"/>
      <x:c r="H18" s="12" t="str">
        <x:f>IF(COUNTA(E18:G18)=0,"",IF(OR(COUNT(E18:G18)&lt;&gt;COUNTA(E18:G18),MIN(E18:G18)&lt;=0),"Check inputs",MAX(E18:G18)))</x:f>
      </x:c>
      <x:c r="I18" s="19"/>
      <x:c r="J18" s="11" t="str">
        <x:f>IF(OR(AND(ISTEXT(H18),H18=""),COUNTA(I18)=0),"",IF(OR(NOT(ISNUMBER(H18)),NOT(ISNUMBER(I18))),"Check inputs",IF(I18&lt;=0,"Check inputs",(H18-I18)/I18)))</x:f>
      </x:c>
      <x:c r="K18" s="9"/>
      <x:c r="L18" s="2" t="n">
        <x:f>IF(ISNUMBER(H18),1,0)</x:f>
        <x:v>0</x:v>
      </x:c>
    </x:row>
    <x:row r="19" ht="25" customHeight="1">
      <x:c r="A19" s="2" t="str">
        <x:v>P02</x:v>
      </x:c>
      <x:c r="B19" s="2" t="str">
        <x:f>IFERROR(IF(INDEX(Scores!$B$8:$B$37,MATCH(A19,Scores!$A$8:$A$37,0))="","",INDEX(Scores!$B$8:$B$37,MATCH(A19,Scores!$A$8:$A$37,0))),"")</x:f>
      </x:c>
      <x:c r="C19" s="2" t="str">
        <x:v>Shooting</x:v>
      </x:c>
      <x:c r="D19" s="2" t="str">
        <x:v>hits / 6</x:v>
      </x:c>
      <x:c r="E19" s="19"/>
      <x:c r="F19" s="21"/>
      <x:c r="G19" s="21"/>
      <x:c r="H19" s="11" t="str">
        <x:f>IF(COUNTA(E19:G19)=0,"",IF(OR(COUNT(E19)&lt;&gt;1,COUNTA(F19:G19)&gt;0),"Check inputs",IF(OR(E19&lt;0,E19&gt;6,MOD(E19,1)&lt;&gt;0),"Check inputs",E19/6)))</x:f>
      </x:c>
      <x:c r="I19" s="19"/>
      <x:c r="J19" s="22" t="str">
        <x:f>IF(OR(AND(ISTEXT(H19),H19=""),COUNTA(I19)=0),"",IF(OR(NOT(ISNUMBER(H19)),NOT(ISNUMBER(I19))),"Check inputs",IF(OR(I19&lt;0,I19&gt;6,MOD(I19,1)&lt;&gt;0),"Check inputs",(H19-I19/6)*100)))</x:f>
      </x:c>
      <x:c r="K19" s="9"/>
      <x:c r="L19" s="2" t="n">
        <x:f>IF(ISNUMBER(H19),1,0)</x:f>
        <x:v>0</x:v>
      </x:c>
    </x:row>
    <x:row r="20" ht="25" customHeight="1">
      <x:c r="A20" s="14" t="str">
        <x:v>P03</x:v>
      </x:c>
      <x:c r="B20" s="14" t="str">
        <x:f>IFERROR(IF(INDEX(Scores!$B$8:$B$37,MATCH(A20,Scores!$A$8:$A$37,0))="","",INDEX(Scores!$B$8:$B$37,MATCH(A20,Scores!$A$8:$A$37,0))),"")</x:f>
      </x:c>
      <x:c r="C20" s="14" t="str">
        <x:v>10m sprint</x:v>
      </x:c>
      <x:c r="D20" s="14" t="str">
        <x:v>s</x:v>
      </x:c>
      <x:c r="E20" s="15"/>
      <x:c r="F20" s="15"/>
      <x:c r="G20" s="15"/>
      <x:c r="H20" s="16" t="str">
        <x:f>IF(COUNTA(E20:G20)=0,"",IF(OR(COUNT(E20:G20)&lt;&gt;COUNTA(E20:G20),MIN(E20:G20)&lt;=0),"Check inputs",MIN(E20:G20)))</x:f>
      </x:c>
      <x:c r="I20" s="15"/>
      <x:c r="J20" s="17" t="str">
        <x:f>IF(OR(AND(ISTEXT(H20),H20=""),COUNTA(I20)=0),"",IF(OR(NOT(ISNUMBER(H20)),NOT(ISNUMBER(I20))),"Check inputs",IF(I20&lt;=0,"Check inputs",(I20-H20)/I20)))</x:f>
      </x:c>
      <x:c r="K20" s="18"/>
      <x:c r="L20" s="2" t="n">
        <x:f>IF(ISNUMBER(H20),1,0)</x:f>
        <x:v>0</x:v>
      </x:c>
    </x:row>
    <x:row r="21" ht="25" customHeight="1">
      <x:c r="A21" s="2" t="str">
        <x:v>P03</x:v>
      </x:c>
      <x:c r="B21" s="2" t="str">
        <x:f>IFERROR(IF(INDEX(Scores!$B$8:$B$37,MATCH(A21,Scores!$A$8:$A$37,0))="","",INDEX(Scores!$B$8:$B$37,MATCH(A21,Scores!$A$8:$A$37,0))),"")</x:f>
      </x:c>
      <x:c r="C21" s="2" t="str">
        <x:v>30m sprint</x:v>
      </x:c>
      <x:c r="D21" s="2" t="str">
        <x:v>s</x:v>
      </x:c>
      <x:c r="E21" s="13"/>
      <x:c r="F21" s="13"/>
      <x:c r="G21" s="13"/>
      <x:c r="H21" s="10" t="str">
        <x:f>IF(COUNTA(E21:G21)=0,"",IF(OR(COUNT(E21:G21)&lt;&gt;COUNTA(E21:G21),MIN(E21:G21)&lt;=0),"Check inputs",MIN(E21:G21)))</x:f>
      </x:c>
      <x:c r="I21" s="13"/>
      <x:c r="J21" s="11" t="str">
        <x:f>IF(OR(AND(ISTEXT(H21),H21=""),COUNTA(I21)=0),"",IF(OR(NOT(ISNUMBER(H21)),NOT(ISNUMBER(I21))),"Check inputs",IF(I21&lt;=0,"Check inputs",(I21-H21)/I21)))</x:f>
      </x:c>
      <x:c r="K21" s="9"/>
      <x:c r="L21" s="2" t="n">
        <x:f>IF(ISNUMBER(H21),1,0)</x:f>
        <x:v>0</x:v>
      </x:c>
    </x:row>
    <x:row r="22" ht="25" customHeight="1">
      <x:c r="A22" s="2" t="str">
        <x:v>P03</x:v>
      </x:c>
      <x:c r="B22" s="2" t="str">
        <x:f>IFERROR(IF(INDEX(Scores!$B$8:$B$37,MATCH(A22,Scores!$A$8:$A$37,0))="","",INDEX(Scores!$B$8:$B$37,MATCH(A22,Scores!$A$8:$A$37,0))),"")</x:f>
      </x:c>
      <x:c r="C22" s="2" t="str">
        <x:v>5m shuttle</x:v>
      </x:c>
      <x:c r="D22" s="2" t="str">
        <x:v>s</x:v>
      </x:c>
      <x:c r="E22" s="13"/>
      <x:c r="F22" s="13"/>
      <x:c r="G22" s="13"/>
      <x:c r="H22" s="10" t="str">
        <x:f>IF(COUNTA(E22:G22)=0,"",IF(OR(COUNT(E22:G22)&lt;&gt;COUNTA(E22:G22),MIN(E22:G22)&lt;=0),"Check inputs",MIN(E22:G22)))</x:f>
      </x:c>
      <x:c r="I22" s="13"/>
      <x:c r="J22" s="11" t="str">
        <x:f>IF(OR(AND(ISTEXT(H22),H22=""),COUNTA(I22)=0),"",IF(OR(NOT(ISNUMBER(H22)),NOT(ISNUMBER(I22))),"Check inputs",IF(I22&lt;=0,"Check inputs",(I22-H22)/I22)))</x:f>
      </x:c>
      <x:c r="K22" s="9"/>
      <x:c r="L22" s="2" t="n">
        <x:f>IF(ISNUMBER(H22),1,0)</x:f>
        <x:v>0</x:v>
      </x:c>
    </x:row>
    <x:row r="23" ht="25" customHeight="1">
      <x:c r="A23" s="2" t="str">
        <x:v>P03</x:v>
      </x:c>
      <x:c r="B23" s="2" t="str">
        <x:f>IFERROR(IF(INDEX(Scores!$B$8:$B$37,MATCH(A23,Scores!$A$8:$A$37,0))="","",INDEX(Scores!$B$8:$B$37,MATCH(A23,Scores!$A$8:$A$37,0))),"")</x:f>
      </x:c>
      <x:c r="C23" s="2" t="str">
        <x:v>Slalom</x:v>
      </x:c>
      <x:c r="D23" s="2" t="str">
        <x:v>s</x:v>
      </x:c>
      <x:c r="E23" s="13"/>
      <x:c r="F23" s="13"/>
      <x:c r="G23" s="13"/>
      <x:c r="H23" s="10" t="str">
        <x:f>IF(COUNTA(E23:G23)=0,"",IF(OR(COUNT(E23:G23)&lt;&gt;COUNTA(E23:G23),MIN(E23:G23)&lt;=0),"Check inputs",MIN(E23:G23)))</x:f>
      </x:c>
      <x:c r="I23" s="13"/>
      <x:c r="J23" s="11" t="str">
        <x:f>IF(OR(AND(ISTEXT(H23),H23=""),COUNTA(I23)=0),"",IF(OR(NOT(ISNUMBER(H23)),NOT(ISNUMBER(I23))),"Check inputs",IF(I23&lt;=0,"Check inputs",(I23-H23)/I23)))</x:f>
      </x:c>
      <x:c r="K23" s="9"/>
      <x:c r="L23" s="2" t="n">
        <x:f>IF(ISNUMBER(H23),1,0)</x:f>
        <x:v>0</x:v>
      </x:c>
    </x:row>
    <x:row r="24" ht="25" customHeight="1">
      <x:c r="A24" s="2" t="str">
        <x:v>P03</x:v>
      </x:c>
      <x:c r="B24" s="2" t="str">
        <x:f>IFERROR(IF(INDEX(Scores!$B$8:$B$37,MATCH(A24,Scores!$A$8:$A$37,0))="","",INDEX(Scores!$B$8:$B$37,MATCH(A24,Scores!$A$8:$A$37,0))),"")</x:f>
      </x:c>
      <x:c r="C24" s="2" t="str">
        <x:v>Broad jump</x:v>
      </x:c>
      <x:c r="D24" s="2" t="str">
        <x:v>cm</x:v>
      </x:c>
      <x:c r="E24" s="19"/>
      <x:c r="F24" s="19"/>
      <x:c r="G24" s="19"/>
      <x:c r="H24" s="12" t="str">
        <x:f>IF(COUNTA(E24:G24)=0,"",IF(OR(COUNT(E24:G24)&lt;&gt;COUNTA(E24:G24),MIN(E24:G24)&lt;=0),"Check inputs",MAX(E24:G24)))</x:f>
      </x:c>
      <x:c r="I24" s="19"/>
      <x:c r="J24" s="11" t="str">
        <x:f>IF(OR(AND(ISTEXT(H24),H24=""),COUNTA(I24)=0),"",IF(OR(NOT(ISNUMBER(H24)),NOT(ISNUMBER(I24))),"Check inputs",IF(I24&lt;=0,"Check inputs",(H24-I24)/I24)))</x:f>
      </x:c>
      <x:c r="K24" s="9"/>
      <x:c r="L24" s="2" t="n">
        <x:f>IF(ISNUMBER(H24),1,0)</x:f>
        <x:v>0</x:v>
      </x:c>
    </x:row>
    <x:row r="25" ht="25" customHeight="1">
      <x:c r="A25" s="2" t="str">
        <x:v>P03</x:v>
      </x:c>
      <x:c r="B25" s="2" t="str">
        <x:f>IFERROR(IF(INDEX(Scores!$B$8:$B$37,MATCH(A25,Scores!$A$8:$A$37,0))="","",INDEX(Scores!$B$8:$B$37,MATCH(A25,Scores!$A$8:$A$37,0))),"")</x:f>
      </x:c>
      <x:c r="C25" s="2" t="str">
        <x:v>Shooting</x:v>
      </x:c>
      <x:c r="D25" s="2" t="str">
        <x:v>hits / 6</x:v>
      </x:c>
      <x:c r="E25" s="19"/>
      <x:c r="F25" s="21"/>
      <x:c r="G25" s="21"/>
      <x:c r="H25" s="11" t="str">
        <x:f>IF(COUNTA(E25:G25)=0,"",IF(OR(COUNT(E25)&lt;&gt;1,COUNTA(F25:G25)&gt;0),"Check inputs",IF(OR(E25&lt;0,E25&gt;6,MOD(E25,1)&lt;&gt;0),"Check inputs",E25/6)))</x:f>
      </x:c>
      <x:c r="I25" s="19"/>
      <x:c r="J25" s="22" t="str">
        <x:f>IF(OR(AND(ISTEXT(H25),H25=""),COUNTA(I25)=0),"",IF(OR(NOT(ISNUMBER(H25)),NOT(ISNUMBER(I25))),"Check inputs",IF(OR(I25&lt;0,I25&gt;6,MOD(I25,1)&lt;&gt;0),"Check inputs",(H25-I25/6)*100)))</x:f>
      </x:c>
      <x:c r="K25" s="9"/>
      <x:c r="L25" s="2" t="n">
        <x:f>IF(ISNUMBER(H25),1,0)</x:f>
        <x:v>0</x:v>
      </x:c>
    </x:row>
    <x:row r="26" ht="25" customHeight="1">
      <x:c r="A26" s="14" t="str">
        <x:v>P04</x:v>
      </x:c>
      <x:c r="B26" s="14" t="str">
        <x:f>IFERROR(IF(INDEX(Scores!$B$8:$B$37,MATCH(A26,Scores!$A$8:$A$37,0))="","",INDEX(Scores!$B$8:$B$37,MATCH(A26,Scores!$A$8:$A$37,0))),"")</x:f>
      </x:c>
      <x:c r="C26" s="14" t="str">
        <x:v>10m sprint</x:v>
      </x:c>
      <x:c r="D26" s="14" t="str">
        <x:v>s</x:v>
      </x:c>
      <x:c r="E26" s="15"/>
      <x:c r="F26" s="15"/>
      <x:c r="G26" s="15"/>
      <x:c r="H26" s="16" t="str">
        <x:f>IF(COUNTA(E26:G26)=0,"",IF(OR(COUNT(E26:G26)&lt;&gt;COUNTA(E26:G26),MIN(E26:G26)&lt;=0),"Check inputs",MIN(E26:G26)))</x:f>
      </x:c>
      <x:c r="I26" s="15"/>
      <x:c r="J26" s="17" t="str">
        <x:f>IF(OR(AND(ISTEXT(H26),H26=""),COUNTA(I26)=0),"",IF(OR(NOT(ISNUMBER(H26)),NOT(ISNUMBER(I26))),"Check inputs",IF(I26&lt;=0,"Check inputs",(I26-H26)/I26)))</x:f>
      </x:c>
      <x:c r="K26" s="18"/>
      <x:c r="L26" s="2" t="n">
        <x:f>IF(ISNUMBER(H26),1,0)</x:f>
        <x:v>0</x:v>
      </x:c>
    </x:row>
    <x:row r="27" ht="25" customHeight="1">
      <x:c r="A27" s="2" t="str">
        <x:v>P04</x:v>
      </x:c>
      <x:c r="B27" s="2" t="str">
        <x:f>IFERROR(IF(INDEX(Scores!$B$8:$B$37,MATCH(A27,Scores!$A$8:$A$37,0))="","",INDEX(Scores!$B$8:$B$37,MATCH(A27,Scores!$A$8:$A$37,0))),"")</x:f>
      </x:c>
      <x:c r="C27" s="2" t="str">
        <x:v>30m sprint</x:v>
      </x:c>
      <x:c r="D27" s="2" t="str">
        <x:v>s</x:v>
      </x:c>
      <x:c r="E27" s="13"/>
      <x:c r="F27" s="13"/>
      <x:c r="G27" s="13"/>
      <x:c r="H27" s="10" t="str">
        <x:f>IF(COUNTA(E27:G27)=0,"",IF(OR(COUNT(E27:G27)&lt;&gt;COUNTA(E27:G27),MIN(E27:G27)&lt;=0),"Check inputs",MIN(E27:G27)))</x:f>
      </x:c>
      <x:c r="I27" s="13"/>
      <x:c r="J27" s="11" t="str">
        <x:f>IF(OR(AND(ISTEXT(H27),H27=""),COUNTA(I27)=0),"",IF(OR(NOT(ISNUMBER(H27)),NOT(ISNUMBER(I27))),"Check inputs",IF(I27&lt;=0,"Check inputs",(I27-H27)/I27)))</x:f>
      </x:c>
      <x:c r="K27" s="9"/>
      <x:c r="L27" s="2" t="n">
        <x:f>IF(ISNUMBER(H27),1,0)</x:f>
        <x:v>0</x:v>
      </x:c>
    </x:row>
    <x:row r="28" ht="25" customHeight="1">
      <x:c r="A28" s="2" t="str">
        <x:v>P04</x:v>
      </x:c>
      <x:c r="B28" s="2" t="str">
        <x:f>IFERROR(IF(INDEX(Scores!$B$8:$B$37,MATCH(A28,Scores!$A$8:$A$37,0))="","",INDEX(Scores!$B$8:$B$37,MATCH(A28,Scores!$A$8:$A$37,0))),"")</x:f>
      </x:c>
      <x:c r="C28" s="2" t="str">
        <x:v>5m shuttle</x:v>
      </x:c>
      <x:c r="D28" s="2" t="str">
        <x:v>s</x:v>
      </x:c>
      <x:c r="E28" s="13"/>
      <x:c r="F28" s="13"/>
      <x:c r="G28" s="13"/>
      <x:c r="H28" s="10" t="str">
        <x:f>IF(COUNTA(E28:G28)=0,"",IF(OR(COUNT(E28:G28)&lt;&gt;COUNTA(E28:G28),MIN(E28:G28)&lt;=0),"Check inputs",MIN(E28:G28)))</x:f>
      </x:c>
      <x:c r="I28" s="13"/>
      <x:c r="J28" s="11" t="str">
        <x:f>IF(OR(AND(ISTEXT(H28),H28=""),COUNTA(I28)=0),"",IF(OR(NOT(ISNUMBER(H28)),NOT(ISNUMBER(I28))),"Check inputs",IF(I28&lt;=0,"Check inputs",(I28-H28)/I28)))</x:f>
      </x:c>
      <x:c r="K28" s="9"/>
      <x:c r="L28" s="2" t="n">
        <x:f>IF(ISNUMBER(H28),1,0)</x:f>
        <x:v>0</x:v>
      </x:c>
    </x:row>
    <x:row r="29" ht="25" customHeight="1">
      <x:c r="A29" s="2" t="str">
        <x:v>P04</x:v>
      </x:c>
      <x:c r="B29" s="2" t="str">
        <x:f>IFERROR(IF(INDEX(Scores!$B$8:$B$37,MATCH(A29,Scores!$A$8:$A$37,0))="","",INDEX(Scores!$B$8:$B$37,MATCH(A29,Scores!$A$8:$A$37,0))),"")</x:f>
      </x:c>
      <x:c r="C29" s="2" t="str">
        <x:v>Slalom</x:v>
      </x:c>
      <x:c r="D29" s="2" t="str">
        <x:v>s</x:v>
      </x:c>
      <x:c r="E29" s="13"/>
      <x:c r="F29" s="13"/>
      <x:c r="G29" s="13"/>
      <x:c r="H29" s="10" t="str">
        <x:f>IF(COUNTA(E29:G29)=0,"",IF(OR(COUNT(E29:G29)&lt;&gt;COUNTA(E29:G29),MIN(E29:G29)&lt;=0),"Check inputs",MIN(E29:G29)))</x:f>
      </x:c>
      <x:c r="I29" s="13"/>
      <x:c r="J29" s="11" t="str">
        <x:f>IF(OR(AND(ISTEXT(H29),H29=""),COUNTA(I29)=0),"",IF(OR(NOT(ISNUMBER(H29)),NOT(ISNUMBER(I29))),"Check inputs",IF(I29&lt;=0,"Check inputs",(I29-H29)/I29)))</x:f>
      </x:c>
      <x:c r="K29" s="9"/>
      <x:c r="L29" s="2" t="n">
        <x:f>IF(ISNUMBER(H29),1,0)</x:f>
        <x:v>0</x:v>
      </x:c>
    </x:row>
    <x:row r="30" ht="25" customHeight="1">
      <x:c r="A30" s="2" t="str">
        <x:v>P04</x:v>
      </x:c>
      <x:c r="B30" s="2" t="str">
        <x:f>IFERROR(IF(INDEX(Scores!$B$8:$B$37,MATCH(A30,Scores!$A$8:$A$37,0))="","",INDEX(Scores!$B$8:$B$37,MATCH(A30,Scores!$A$8:$A$37,0))),"")</x:f>
      </x:c>
      <x:c r="C30" s="2" t="str">
        <x:v>Broad jump</x:v>
      </x:c>
      <x:c r="D30" s="2" t="str">
        <x:v>cm</x:v>
      </x:c>
      <x:c r="E30" s="19"/>
      <x:c r="F30" s="19"/>
      <x:c r="G30" s="19"/>
      <x:c r="H30" s="12" t="str">
        <x:f>IF(COUNTA(E30:G30)=0,"",IF(OR(COUNT(E30:G30)&lt;&gt;COUNTA(E30:G30),MIN(E30:G30)&lt;=0),"Check inputs",MAX(E30:G30)))</x:f>
      </x:c>
      <x:c r="I30" s="19"/>
      <x:c r="J30" s="11" t="str">
        <x:f>IF(OR(AND(ISTEXT(H30),H30=""),COUNTA(I30)=0),"",IF(OR(NOT(ISNUMBER(H30)),NOT(ISNUMBER(I30))),"Check inputs",IF(I30&lt;=0,"Check inputs",(H30-I30)/I30)))</x:f>
      </x:c>
      <x:c r="K30" s="9"/>
      <x:c r="L30" s="2" t="n">
        <x:f>IF(ISNUMBER(H30),1,0)</x:f>
        <x:v>0</x:v>
      </x:c>
    </x:row>
    <x:row r="31" ht="25" customHeight="1">
      <x:c r="A31" s="2" t="str">
        <x:v>P04</x:v>
      </x:c>
      <x:c r="B31" s="2" t="str">
        <x:f>IFERROR(IF(INDEX(Scores!$B$8:$B$37,MATCH(A31,Scores!$A$8:$A$37,0))="","",INDEX(Scores!$B$8:$B$37,MATCH(A31,Scores!$A$8:$A$37,0))),"")</x:f>
      </x:c>
      <x:c r="C31" s="2" t="str">
        <x:v>Shooting</x:v>
      </x:c>
      <x:c r="D31" s="2" t="str">
        <x:v>hits / 6</x:v>
      </x:c>
      <x:c r="E31" s="19"/>
      <x:c r="F31" s="21"/>
      <x:c r="G31" s="21"/>
      <x:c r="H31" s="11" t="str">
        <x:f>IF(COUNTA(E31:G31)=0,"",IF(OR(COUNT(E31)&lt;&gt;1,COUNTA(F31:G31)&gt;0),"Check inputs",IF(OR(E31&lt;0,E31&gt;6,MOD(E31,1)&lt;&gt;0),"Check inputs",E31/6)))</x:f>
      </x:c>
      <x:c r="I31" s="19"/>
      <x:c r="J31" s="22" t="str">
        <x:f>IF(OR(AND(ISTEXT(H31),H31=""),COUNTA(I31)=0),"",IF(OR(NOT(ISNUMBER(H31)),NOT(ISNUMBER(I31))),"Check inputs",IF(OR(I31&lt;0,I31&gt;6,MOD(I31,1)&lt;&gt;0),"Check inputs",(H31-I31/6)*100)))</x:f>
      </x:c>
      <x:c r="K31" s="9"/>
      <x:c r="L31" s="2" t="n">
        <x:f>IF(ISNUMBER(H31),1,0)</x:f>
        <x:v>0</x:v>
      </x:c>
    </x:row>
    <x:row r="32" ht="25" customHeight="1">
      <x:c r="A32" s="14" t="str">
        <x:v>P05</x:v>
      </x:c>
      <x:c r="B32" s="14" t="str">
        <x:f>IFERROR(IF(INDEX(Scores!$B$8:$B$37,MATCH(A32,Scores!$A$8:$A$37,0))="","",INDEX(Scores!$B$8:$B$37,MATCH(A32,Scores!$A$8:$A$37,0))),"")</x:f>
      </x:c>
      <x:c r="C32" s="14" t="str">
        <x:v>10m sprint</x:v>
      </x:c>
      <x:c r="D32" s="14" t="str">
        <x:v>s</x:v>
      </x:c>
      <x:c r="E32" s="15"/>
      <x:c r="F32" s="15"/>
      <x:c r="G32" s="15"/>
      <x:c r="H32" s="16" t="str">
        <x:f>IF(COUNTA(E32:G32)=0,"",IF(OR(COUNT(E32:G32)&lt;&gt;COUNTA(E32:G32),MIN(E32:G32)&lt;=0),"Check inputs",MIN(E32:G32)))</x:f>
      </x:c>
      <x:c r="I32" s="15"/>
      <x:c r="J32" s="17" t="str">
        <x:f>IF(OR(AND(ISTEXT(H32),H32=""),COUNTA(I32)=0),"",IF(OR(NOT(ISNUMBER(H32)),NOT(ISNUMBER(I32))),"Check inputs",IF(I32&lt;=0,"Check inputs",(I32-H32)/I32)))</x:f>
      </x:c>
      <x:c r="K32" s="18"/>
      <x:c r="L32" s="2" t="n">
        <x:f>IF(ISNUMBER(H32),1,0)</x:f>
        <x:v>0</x:v>
      </x:c>
    </x:row>
    <x:row r="33" ht="25" customHeight="1">
      <x:c r="A33" s="2" t="str">
        <x:v>P05</x:v>
      </x:c>
      <x:c r="B33" s="2" t="str">
        <x:f>IFERROR(IF(INDEX(Scores!$B$8:$B$37,MATCH(A33,Scores!$A$8:$A$37,0))="","",INDEX(Scores!$B$8:$B$37,MATCH(A33,Scores!$A$8:$A$37,0))),"")</x:f>
      </x:c>
      <x:c r="C33" s="2" t="str">
        <x:v>30m sprint</x:v>
      </x:c>
      <x:c r="D33" s="2" t="str">
        <x:v>s</x:v>
      </x:c>
      <x:c r="E33" s="13"/>
      <x:c r="F33" s="13"/>
      <x:c r="G33" s="13"/>
      <x:c r="H33" s="10" t="str">
        <x:f>IF(COUNTA(E33:G33)=0,"",IF(OR(COUNT(E33:G33)&lt;&gt;COUNTA(E33:G33),MIN(E33:G33)&lt;=0),"Check inputs",MIN(E33:G33)))</x:f>
      </x:c>
      <x:c r="I33" s="13"/>
      <x:c r="J33" s="11" t="str">
        <x:f>IF(OR(AND(ISTEXT(H33),H33=""),COUNTA(I33)=0),"",IF(OR(NOT(ISNUMBER(H33)),NOT(ISNUMBER(I33))),"Check inputs",IF(I33&lt;=0,"Check inputs",(I33-H33)/I33)))</x:f>
      </x:c>
      <x:c r="K33" s="9"/>
      <x:c r="L33" s="2" t="n">
        <x:f>IF(ISNUMBER(H33),1,0)</x:f>
        <x:v>0</x:v>
      </x:c>
    </x:row>
    <x:row r="34" ht="25" customHeight="1">
      <x:c r="A34" s="2" t="str">
        <x:v>P05</x:v>
      </x:c>
      <x:c r="B34" s="2" t="str">
        <x:f>IFERROR(IF(INDEX(Scores!$B$8:$B$37,MATCH(A34,Scores!$A$8:$A$37,0))="","",INDEX(Scores!$B$8:$B$37,MATCH(A34,Scores!$A$8:$A$37,0))),"")</x:f>
      </x:c>
      <x:c r="C34" s="2" t="str">
        <x:v>5m shuttle</x:v>
      </x:c>
      <x:c r="D34" s="2" t="str">
        <x:v>s</x:v>
      </x:c>
      <x:c r="E34" s="13"/>
      <x:c r="F34" s="13"/>
      <x:c r="G34" s="13"/>
      <x:c r="H34" s="10" t="str">
        <x:f>IF(COUNTA(E34:G34)=0,"",IF(OR(COUNT(E34:G34)&lt;&gt;COUNTA(E34:G34),MIN(E34:G34)&lt;=0),"Check inputs",MIN(E34:G34)))</x:f>
      </x:c>
      <x:c r="I34" s="13"/>
      <x:c r="J34" s="11" t="str">
        <x:f>IF(OR(AND(ISTEXT(H34),H34=""),COUNTA(I34)=0),"",IF(OR(NOT(ISNUMBER(H34)),NOT(ISNUMBER(I34))),"Check inputs",IF(I34&lt;=0,"Check inputs",(I34-H34)/I34)))</x:f>
      </x:c>
      <x:c r="K34" s="9"/>
      <x:c r="L34" s="2" t="n">
        <x:f>IF(ISNUMBER(H34),1,0)</x:f>
        <x:v>0</x:v>
      </x:c>
    </x:row>
    <x:row r="35" ht="25" customHeight="1">
      <x:c r="A35" s="2" t="str">
        <x:v>P05</x:v>
      </x:c>
      <x:c r="B35" s="2" t="str">
        <x:f>IFERROR(IF(INDEX(Scores!$B$8:$B$37,MATCH(A35,Scores!$A$8:$A$37,0))="","",INDEX(Scores!$B$8:$B$37,MATCH(A35,Scores!$A$8:$A$37,0))),"")</x:f>
      </x:c>
      <x:c r="C35" s="2" t="str">
        <x:v>Slalom</x:v>
      </x:c>
      <x:c r="D35" s="2" t="str">
        <x:v>s</x:v>
      </x:c>
      <x:c r="E35" s="13"/>
      <x:c r="F35" s="13"/>
      <x:c r="G35" s="13"/>
      <x:c r="H35" s="10" t="str">
        <x:f>IF(COUNTA(E35:G35)=0,"",IF(OR(COUNT(E35:G35)&lt;&gt;COUNTA(E35:G35),MIN(E35:G35)&lt;=0),"Check inputs",MIN(E35:G35)))</x:f>
      </x:c>
      <x:c r="I35" s="13"/>
      <x:c r="J35" s="11" t="str">
        <x:f>IF(OR(AND(ISTEXT(H35),H35=""),COUNTA(I35)=0),"",IF(OR(NOT(ISNUMBER(H35)),NOT(ISNUMBER(I35))),"Check inputs",IF(I35&lt;=0,"Check inputs",(I35-H35)/I35)))</x:f>
      </x:c>
      <x:c r="K35" s="9"/>
      <x:c r="L35" s="2" t="n">
        <x:f>IF(ISNUMBER(H35),1,0)</x:f>
        <x:v>0</x:v>
      </x:c>
    </x:row>
    <x:row r="36" ht="25" customHeight="1">
      <x:c r="A36" s="2" t="str">
        <x:v>P05</x:v>
      </x:c>
      <x:c r="B36" s="2" t="str">
        <x:f>IFERROR(IF(INDEX(Scores!$B$8:$B$37,MATCH(A36,Scores!$A$8:$A$37,0))="","",INDEX(Scores!$B$8:$B$37,MATCH(A36,Scores!$A$8:$A$37,0))),"")</x:f>
      </x:c>
      <x:c r="C36" s="2" t="str">
        <x:v>Broad jump</x:v>
      </x:c>
      <x:c r="D36" s="2" t="str">
        <x:v>cm</x:v>
      </x:c>
      <x:c r="E36" s="19"/>
      <x:c r="F36" s="19"/>
      <x:c r="G36" s="19"/>
      <x:c r="H36" s="12" t="str">
        <x:f>IF(COUNTA(E36:G36)=0,"",IF(OR(COUNT(E36:G36)&lt;&gt;COUNTA(E36:G36),MIN(E36:G36)&lt;=0),"Check inputs",MAX(E36:G36)))</x:f>
      </x:c>
      <x:c r="I36" s="19"/>
      <x:c r="J36" s="11" t="str">
        <x:f>IF(OR(AND(ISTEXT(H36),H36=""),COUNTA(I36)=0),"",IF(OR(NOT(ISNUMBER(H36)),NOT(ISNUMBER(I36))),"Check inputs",IF(I36&lt;=0,"Check inputs",(H36-I36)/I36)))</x:f>
      </x:c>
      <x:c r="K36" s="9"/>
      <x:c r="L36" s="2" t="n">
        <x:f>IF(ISNUMBER(H36),1,0)</x:f>
        <x:v>0</x:v>
      </x:c>
    </x:row>
    <x:row r="37" ht="25" customHeight="1">
      <x:c r="A37" s="2" t="str">
        <x:v>P05</x:v>
      </x:c>
      <x:c r="B37" s="2" t="str">
        <x:f>IFERROR(IF(INDEX(Scores!$B$8:$B$37,MATCH(A37,Scores!$A$8:$A$37,0))="","",INDEX(Scores!$B$8:$B$37,MATCH(A37,Scores!$A$8:$A$37,0))),"")</x:f>
      </x:c>
      <x:c r="C37" s="2" t="str">
        <x:v>Shooting</x:v>
      </x:c>
      <x:c r="D37" s="2" t="str">
        <x:v>hits / 6</x:v>
      </x:c>
      <x:c r="E37" s="19"/>
      <x:c r="F37" s="21"/>
      <x:c r="G37" s="21"/>
      <x:c r="H37" s="11" t="str">
        <x:f>IF(COUNTA(E37:G37)=0,"",IF(OR(COUNT(E37)&lt;&gt;1,COUNTA(F37:G37)&gt;0),"Check inputs",IF(OR(E37&lt;0,E37&gt;6,MOD(E37,1)&lt;&gt;0),"Check inputs",E37/6)))</x:f>
      </x:c>
      <x:c r="I37" s="19"/>
      <x:c r="J37" s="22" t="str">
        <x:f>IF(OR(AND(ISTEXT(H37),H37=""),COUNTA(I37)=0),"",IF(OR(NOT(ISNUMBER(H37)),NOT(ISNUMBER(I37))),"Check inputs",IF(OR(I37&lt;0,I37&gt;6,MOD(I37,1)&lt;&gt;0),"Check inputs",(H37-I37/6)*100)))</x:f>
      </x:c>
      <x:c r="K37" s="9"/>
      <x:c r="L37" s="2" t="n">
        <x:f>IF(ISNUMBER(H37),1,0)</x:f>
        <x:v>0</x:v>
      </x:c>
    </x:row>
    <x:row r="38" ht="25" customHeight="1">
      <x:c r="A38" s="14" t="str">
        <x:v>P06</x:v>
      </x:c>
      <x:c r="B38" s="14" t="str">
        <x:f>IFERROR(IF(INDEX(Scores!$B$8:$B$37,MATCH(A38,Scores!$A$8:$A$37,0))="","",INDEX(Scores!$B$8:$B$37,MATCH(A38,Scores!$A$8:$A$37,0))),"")</x:f>
      </x:c>
      <x:c r="C38" s="14" t="str">
        <x:v>10m sprint</x:v>
      </x:c>
      <x:c r="D38" s="14" t="str">
        <x:v>s</x:v>
      </x:c>
      <x:c r="E38" s="15"/>
      <x:c r="F38" s="15"/>
      <x:c r="G38" s="15"/>
      <x:c r="H38" s="16" t="str">
        <x:f>IF(COUNTA(E38:G38)=0,"",IF(OR(COUNT(E38:G38)&lt;&gt;COUNTA(E38:G38),MIN(E38:G38)&lt;=0),"Check inputs",MIN(E38:G38)))</x:f>
      </x:c>
      <x:c r="I38" s="15"/>
      <x:c r="J38" s="17" t="str">
        <x:f>IF(OR(AND(ISTEXT(H38),H38=""),COUNTA(I38)=0),"",IF(OR(NOT(ISNUMBER(H38)),NOT(ISNUMBER(I38))),"Check inputs",IF(I38&lt;=0,"Check inputs",(I38-H38)/I38)))</x:f>
      </x:c>
      <x:c r="K38" s="18"/>
      <x:c r="L38" s="2" t="n">
        <x:f>IF(ISNUMBER(H38),1,0)</x:f>
        <x:v>0</x:v>
      </x:c>
    </x:row>
    <x:row r="39" ht="25" customHeight="1">
      <x:c r="A39" s="2" t="str">
        <x:v>P06</x:v>
      </x:c>
      <x:c r="B39" s="2" t="str">
        <x:f>IFERROR(IF(INDEX(Scores!$B$8:$B$37,MATCH(A39,Scores!$A$8:$A$37,0))="","",INDEX(Scores!$B$8:$B$37,MATCH(A39,Scores!$A$8:$A$37,0))),"")</x:f>
      </x:c>
      <x:c r="C39" s="2" t="str">
        <x:v>30m sprint</x:v>
      </x:c>
      <x:c r="D39" s="2" t="str">
        <x:v>s</x:v>
      </x:c>
      <x:c r="E39" s="13"/>
      <x:c r="F39" s="13"/>
      <x:c r="G39" s="13"/>
      <x:c r="H39" s="10" t="str">
        <x:f>IF(COUNTA(E39:G39)=0,"",IF(OR(COUNT(E39:G39)&lt;&gt;COUNTA(E39:G39),MIN(E39:G39)&lt;=0),"Check inputs",MIN(E39:G39)))</x:f>
      </x:c>
      <x:c r="I39" s="13"/>
      <x:c r="J39" s="11" t="str">
        <x:f>IF(OR(AND(ISTEXT(H39),H39=""),COUNTA(I39)=0),"",IF(OR(NOT(ISNUMBER(H39)),NOT(ISNUMBER(I39))),"Check inputs",IF(I39&lt;=0,"Check inputs",(I39-H39)/I39)))</x:f>
      </x:c>
      <x:c r="K39" s="9"/>
      <x:c r="L39" s="2" t="n">
        <x:f>IF(ISNUMBER(H39),1,0)</x:f>
        <x:v>0</x:v>
      </x:c>
    </x:row>
    <x:row r="40" ht="25" customHeight="1">
      <x:c r="A40" s="2" t="str">
        <x:v>P06</x:v>
      </x:c>
      <x:c r="B40" s="2" t="str">
        <x:f>IFERROR(IF(INDEX(Scores!$B$8:$B$37,MATCH(A40,Scores!$A$8:$A$37,0))="","",INDEX(Scores!$B$8:$B$37,MATCH(A40,Scores!$A$8:$A$37,0))),"")</x:f>
      </x:c>
      <x:c r="C40" s="2" t="str">
        <x:v>5m shuttle</x:v>
      </x:c>
      <x:c r="D40" s="2" t="str">
        <x:v>s</x:v>
      </x:c>
      <x:c r="E40" s="13"/>
      <x:c r="F40" s="13"/>
      <x:c r="G40" s="13"/>
      <x:c r="H40" s="10" t="str">
        <x:f>IF(COUNTA(E40:G40)=0,"",IF(OR(COUNT(E40:G40)&lt;&gt;COUNTA(E40:G40),MIN(E40:G40)&lt;=0),"Check inputs",MIN(E40:G40)))</x:f>
      </x:c>
      <x:c r="I40" s="13"/>
      <x:c r="J40" s="11" t="str">
        <x:f>IF(OR(AND(ISTEXT(H40),H40=""),COUNTA(I40)=0),"",IF(OR(NOT(ISNUMBER(H40)),NOT(ISNUMBER(I40))),"Check inputs",IF(I40&lt;=0,"Check inputs",(I40-H40)/I40)))</x:f>
      </x:c>
      <x:c r="K40" s="9"/>
      <x:c r="L40" s="2" t="n">
        <x:f>IF(ISNUMBER(H40),1,0)</x:f>
        <x:v>0</x:v>
      </x:c>
    </x:row>
    <x:row r="41" ht="25" customHeight="1">
      <x:c r="A41" s="2" t="str">
        <x:v>P06</x:v>
      </x:c>
      <x:c r="B41" s="2" t="str">
        <x:f>IFERROR(IF(INDEX(Scores!$B$8:$B$37,MATCH(A41,Scores!$A$8:$A$37,0))="","",INDEX(Scores!$B$8:$B$37,MATCH(A41,Scores!$A$8:$A$37,0))),"")</x:f>
      </x:c>
      <x:c r="C41" s="2" t="str">
        <x:v>Slalom</x:v>
      </x:c>
      <x:c r="D41" s="2" t="str">
        <x:v>s</x:v>
      </x:c>
      <x:c r="E41" s="13"/>
      <x:c r="F41" s="13"/>
      <x:c r="G41" s="13"/>
      <x:c r="H41" s="10" t="str">
        <x:f>IF(COUNTA(E41:G41)=0,"",IF(OR(COUNT(E41:G41)&lt;&gt;COUNTA(E41:G41),MIN(E41:G41)&lt;=0),"Check inputs",MIN(E41:G41)))</x:f>
      </x:c>
      <x:c r="I41" s="13"/>
      <x:c r="J41" s="11" t="str">
        <x:f>IF(OR(AND(ISTEXT(H41),H41=""),COUNTA(I41)=0),"",IF(OR(NOT(ISNUMBER(H41)),NOT(ISNUMBER(I41))),"Check inputs",IF(I41&lt;=0,"Check inputs",(I41-H41)/I41)))</x:f>
      </x:c>
      <x:c r="K41" s="9"/>
      <x:c r="L41" s="2" t="n">
        <x:f>IF(ISNUMBER(H41),1,0)</x:f>
        <x:v>0</x:v>
      </x:c>
    </x:row>
    <x:row r="42" ht="25" customHeight="1">
      <x:c r="A42" s="2" t="str">
        <x:v>P06</x:v>
      </x:c>
      <x:c r="B42" s="2" t="str">
        <x:f>IFERROR(IF(INDEX(Scores!$B$8:$B$37,MATCH(A42,Scores!$A$8:$A$37,0))="","",INDEX(Scores!$B$8:$B$37,MATCH(A42,Scores!$A$8:$A$37,0))),"")</x:f>
      </x:c>
      <x:c r="C42" s="2" t="str">
        <x:v>Broad jump</x:v>
      </x:c>
      <x:c r="D42" s="2" t="str">
        <x:v>cm</x:v>
      </x:c>
      <x:c r="E42" s="19"/>
      <x:c r="F42" s="19"/>
      <x:c r="G42" s="19"/>
      <x:c r="H42" s="12" t="str">
        <x:f>IF(COUNTA(E42:G42)=0,"",IF(OR(COUNT(E42:G42)&lt;&gt;COUNTA(E42:G42),MIN(E42:G42)&lt;=0),"Check inputs",MAX(E42:G42)))</x:f>
      </x:c>
      <x:c r="I42" s="19"/>
      <x:c r="J42" s="11" t="str">
        <x:f>IF(OR(AND(ISTEXT(H42),H42=""),COUNTA(I42)=0),"",IF(OR(NOT(ISNUMBER(H42)),NOT(ISNUMBER(I42))),"Check inputs",IF(I42&lt;=0,"Check inputs",(H42-I42)/I42)))</x:f>
      </x:c>
      <x:c r="K42" s="9"/>
      <x:c r="L42" s="2" t="n">
        <x:f>IF(ISNUMBER(H42),1,0)</x:f>
        <x:v>0</x:v>
      </x:c>
    </x:row>
    <x:row r="43" ht="25" customHeight="1">
      <x:c r="A43" s="2" t="str">
        <x:v>P06</x:v>
      </x:c>
      <x:c r="B43" s="2" t="str">
        <x:f>IFERROR(IF(INDEX(Scores!$B$8:$B$37,MATCH(A43,Scores!$A$8:$A$37,0))="","",INDEX(Scores!$B$8:$B$37,MATCH(A43,Scores!$A$8:$A$37,0))),"")</x:f>
      </x:c>
      <x:c r="C43" s="2" t="str">
        <x:v>Shooting</x:v>
      </x:c>
      <x:c r="D43" s="2" t="str">
        <x:v>hits / 6</x:v>
      </x:c>
      <x:c r="E43" s="19"/>
      <x:c r="F43" s="21"/>
      <x:c r="G43" s="21"/>
      <x:c r="H43" s="11" t="str">
        <x:f>IF(COUNTA(E43:G43)=0,"",IF(OR(COUNT(E43)&lt;&gt;1,COUNTA(F43:G43)&gt;0),"Check inputs",IF(OR(E43&lt;0,E43&gt;6,MOD(E43,1)&lt;&gt;0),"Check inputs",E43/6)))</x:f>
      </x:c>
      <x:c r="I43" s="19"/>
      <x:c r="J43" s="22" t="str">
        <x:f>IF(OR(AND(ISTEXT(H43),H43=""),COUNTA(I43)=0),"",IF(OR(NOT(ISNUMBER(H43)),NOT(ISNUMBER(I43))),"Check inputs",IF(OR(I43&lt;0,I43&gt;6,MOD(I43,1)&lt;&gt;0),"Check inputs",(H43-I43/6)*100)))</x:f>
      </x:c>
      <x:c r="K43" s="9"/>
      <x:c r="L43" s="2" t="n">
        <x:f>IF(ISNUMBER(H43),1,0)</x:f>
        <x:v>0</x:v>
      </x:c>
    </x:row>
    <x:row r="44" ht="25" customHeight="1">
      <x:c r="A44" s="14" t="str">
        <x:v>P07</x:v>
      </x:c>
      <x:c r="B44" s="14" t="str">
        <x:f>IFERROR(IF(INDEX(Scores!$B$8:$B$37,MATCH(A44,Scores!$A$8:$A$37,0))="","",INDEX(Scores!$B$8:$B$37,MATCH(A44,Scores!$A$8:$A$37,0))),"")</x:f>
      </x:c>
      <x:c r="C44" s="14" t="str">
        <x:v>10m sprint</x:v>
      </x:c>
      <x:c r="D44" s="14" t="str">
        <x:v>s</x:v>
      </x:c>
      <x:c r="E44" s="15"/>
      <x:c r="F44" s="15"/>
      <x:c r="G44" s="15"/>
      <x:c r="H44" s="16" t="str">
        <x:f>IF(COUNTA(E44:G44)=0,"",IF(OR(COUNT(E44:G44)&lt;&gt;COUNTA(E44:G44),MIN(E44:G44)&lt;=0),"Check inputs",MIN(E44:G44)))</x:f>
      </x:c>
      <x:c r="I44" s="15"/>
      <x:c r="J44" s="17" t="str">
        <x:f>IF(OR(AND(ISTEXT(H44),H44=""),COUNTA(I44)=0),"",IF(OR(NOT(ISNUMBER(H44)),NOT(ISNUMBER(I44))),"Check inputs",IF(I44&lt;=0,"Check inputs",(I44-H44)/I44)))</x:f>
      </x:c>
      <x:c r="K44" s="18"/>
      <x:c r="L44" s="2" t="n">
        <x:f>IF(ISNUMBER(H44),1,0)</x:f>
        <x:v>0</x:v>
      </x:c>
    </x:row>
    <x:row r="45" ht="25" customHeight="1">
      <x:c r="A45" s="2" t="str">
        <x:v>P07</x:v>
      </x:c>
      <x:c r="B45" s="2" t="str">
        <x:f>IFERROR(IF(INDEX(Scores!$B$8:$B$37,MATCH(A45,Scores!$A$8:$A$37,0))="","",INDEX(Scores!$B$8:$B$37,MATCH(A45,Scores!$A$8:$A$37,0))),"")</x:f>
      </x:c>
      <x:c r="C45" s="2" t="str">
        <x:v>30m sprint</x:v>
      </x:c>
      <x:c r="D45" s="2" t="str">
        <x:v>s</x:v>
      </x:c>
      <x:c r="E45" s="13"/>
      <x:c r="F45" s="13"/>
      <x:c r="G45" s="13"/>
      <x:c r="H45" s="10" t="str">
        <x:f>IF(COUNTA(E45:G45)=0,"",IF(OR(COUNT(E45:G45)&lt;&gt;COUNTA(E45:G45),MIN(E45:G45)&lt;=0),"Check inputs",MIN(E45:G45)))</x:f>
      </x:c>
      <x:c r="I45" s="13"/>
      <x:c r="J45" s="11" t="str">
        <x:f>IF(OR(AND(ISTEXT(H45),H45=""),COUNTA(I45)=0),"",IF(OR(NOT(ISNUMBER(H45)),NOT(ISNUMBER(I45))),"Check inputs",IF(I45&lt;=0,"Check inputs",(I45-H45)/I45)))</x:f>
      </x:c>
      <x:c r="K45" s="9"/>
      <x:c r="L45" s="2" t="n">
        <x:f>IF(ISNUMBER(H45),1,0)</x:f>
        <x:v>0</x:v>
      </x:c>
    </x:row>
    <x:row r="46" ht="25" customHeight="1">
      <x:c r="A46" s="2" t="str">
        <x:v>P07</x:v>
      </x:c>
      <x:c r="B46" s="2" t="str">
        <x:f>IFERROR(IF(INDEX(Scores!$B$8:$B$37,MATCH(A46,Scores!$A$8:$A$37,0))="","",INDEX(Scores!$B$8:$B$37,MATCH(A46,Scores!$A$8:$A$37,0))),"")</x:f>
      </x:c>
      <x:c r="C46" s="2" t="str">
        <x:v>5m shuttle</x:v>
      </x:c>
      <x:c r="D46" s="2" t="str">
        <x:v>s</x:v>
      </x:c>
      <x:c r="E46" s="13"/>
      <x:c r="F46" s="13"/>
      <x:c r="G46" s="13"/>
      <x:c r="H46" s="10" t="str">
        <x:f>IF(COUNTA(E46:G46)=0,"",IF(OR(COUNT(E46:G46)&lt;&gt;COUNTA(E46:G46),MIN(E46:G46)&lt;=0),"Check inputs",MIN(E46:G46)))</x:f>
      </x:c>
      <x:c r="I46" s="13"/>
      <x:c r="J46" s="11" t="str">
        <x:f>IF(OR(AND(ISTEXT(H46),H46=""),COUNTA(I46)=0),"",IF(OR(NOT(ISNUMBER(H46)),NOT(ISNUMBER(I46))),"Check inputs",IF(I46&lt;=0,"Check inputs",(I46-H46)/I46)))</x:f>
      </x:c>
      <x:c r="K46" s="9"/>
      <x:c r="L46" s="2" t="n">
        <x:f>IF(ISNUMBER(H46),1,0)</x:f>
        <x:v>0</x:v>
      </x:c>
    </x:row>
    <x:row r="47" ht="25" customHeight="1">
      <x:c r="A47" s="2" t="str">
        <x:v>P07</x:v>
      </x:c>
      <x:c r="B47" s="2" t="str">
        <x:f>IFERROR(IF(INDEX(Scores!$B$8:$B$37,MATCH(A47,Scores!$A$8:$A$37,0))="","",INDEX(Scores!$B$8:$B$37,MATCH(A47,Scores!$A$8:$A$37,0))),"")</x:f>
      </x:c>
      <x:c r="C47" s="2" t="str">
        <x:v>Slalom</x:v>
      </x:c>
      <x:c r="D47" s="2" t="str">
        <x:v>s</x:v>
      </x:c>
      <x:c r="E47" s="13"/>
      <x:c r="F47" s="13"/>
      <x:c r="G47" s="13"/>
      <x:c r="H47" s="10" t="str">
        <x:f>IF(COUNTA(E47:G47)=0,"",IF(OR(COUNT(E47:G47)&lt;&gt;COUNTA(E47:G47),MIN(E47:G47)&lt;=0),"Check inputs",MIN(E47:G47)))</x:f>
      </x:c>
      <x:c r="I47" s="13"/>
      <x:c r="J47" s="11" t="str">
        <x:f>IF(OR(AND(ISTEXT(H47),H47=""),COUNTA(I47)=0),"",IF(OR(NOT(ISNUMBER(H47)),NOT(ISNUMBER(I47))),"Check inputs",IF(I47&lt;=0,"Check inputs",(I47-H47)/I47)))</x:f>
      </x:c>
      <x:c r="K47" s="9"/>
      <x:c r="L47" s="2" t="n">
        <x:f>IF(ISNUMBER(H47),1,0)</x:f>
        <x:v>0</x:v>
      </x:c>
    </x:row>
    <x:row r="48" ht="25" customHeight="1">
      <x:c r="A48" s="2" t="str">
        <x:v>P07</x:v>
      </x:c>
      <x:c r="B48" s="2" t="str">
        <x:f>IFERROR(IF(INDEX(Scores!$B$8:$B$37,MATCH(A48,Scores!$A$8:$A$37,0))="","",INDEX(Scores!$B$8:$B$37,MATCH(A48,Scores!$A$8:$A$37,0))),"")</x:f>
      </x:c>
      <x:c r="C48" s="2" t="str">
        <x:v>Broad jump</x:v>
      </x:c>
      <x:c r="D48" s="2" t="str">
        <x:v>cm</x:v>
      </x:c>
      <x:c r="E48" s="19"/>
      <x:c r="F48" s="19"/>
      <x:c r="G48" s="19"/>
      <x:c r="H48" s="12" t="str">
        <x:f>IF(COUNTA(E48:G48)=0,"",IF(OR(COUNT(E48:G48)&lt;&gt;COUNTA(E48:G48),MIN(E48:G48)&lt;=0),"Check inputs",MAX(E48:G48)))</x:f>
      </x:c>
      <x:c r="I48" s="19"/>
      <x:c r="J48" s="11" t="str">
        <x:f>IF(OR(AND(ISTEXT(H48),H48=""),COUNTA(I48)=0),"",IF(OR(NOT(ISNUMBER(H48)),NOT(ISNUMBER(I48))),"Check inputs",IF(I48&lt;=0,"Check inputs",(H48-I48)/I48)))</x:f>
      </x:c>
      <x:c r="K48" s="9"/>
      <x:c r="L48" s="2" t="n">
        <x:f>IF(ISNUMBER(H48),1,0)</x:f>
        <x:v>0</x:v>
      </x:c>
    </x:row>
    <x:row r="49" ht="25" customHeight="1">
      <x:c r="A49" s="2" t="str">
        <x:v>P07</x:v>
      </x:c>
      <x:c r="B49" s="2" t="str">
        <x:f>IFERROR(IF(INDEX(Scores!$B$8:$B$37,MATCH(A49,Scores!$A$8:$A$37,0))="","",INDEX(Scores!$B$8:$B$37,MATCH(A49,Scores!$A$8:$A$37,0))),"")</x:f>
      </x:c>
      <x:c r="C49" s="2" t="str">
        <x:v>Shooting</x:v>
      </x:c>
      <x:c r="D49" s="2" t="str">
        <x:v>hits / 6</x:v>
      </x:c>
      <x:c r="E49" s="19"/>
      <x:c r="F49" s="21"/>
      <x:c r="G49" s="21"/>
      <x:c r="H49" s="11" t="str">
        <x:f>IF(COUNTA(E49:G49)=0,"",IF(OR(COUNT(E49)&lt;&gt;1,COUNTA(F49:G49)&gt;0),"Check inputs",IF(OR(E49&lt;0,E49&gt;6,MOD(E49,1)&lt;&gt;0),"Check inputs",E49/6)))</x:f>
      </x:c>
      <x:c r="I49" s="19"/>
      <x:c r="J49" s="22" t="str">
        <x:f>IF(OR(AND(ISTEXT(H49),H49=""),COUNTA(I49)=0),"",IF(OR(NOT(ISNUMBER(H49)),NOT(ISNUMBER(I49))),"Check inputs",IF(OR(I49&lt;0,I49&gt;6,MOD(I49,1)&lt;&gt;0),"Check inputs",(H49-I49/6)*100)))</x:f>
      </x:c>
      <x:c r="K49" s="9"/>
      <x:c r="L49" s="2" t="n">
        <x:f>IF(ISNUMBER(H49),1,0)</x:f>
        <x:v>0</x:v>
      </x:c>
    </x:row>
    <x:row r="50" ht="25" customHeight="1">
      <x:c r="A50" s="14" t="str">
        <x:v>P08</x:v>
      </x:c>
      <x:c r="B50" s="14" t="str">
        <x:f>IFERROR(IF(INDEX(Scores!$B$8:$B$37,MATCH(A50,Scores!$A$8:$A$37,0))="","",INDEX(Scores!$B$8:$B$37,MATCH(A50,Scores!$A$8:$A$37,0))),"")</x:f>
      </x:c>
      <x:c r="C50" s="14" t="str">
        <x:v>10m sprint</x:v>
      </x:c>
      <x:c r="D50" s="14" t="str">
        <x:v>s</x:v>
      </x:c>
      <x:c r="E50" s="15"/>
      <x:c r="F50" s="15"/>
      <x:c r="G50" s="15"/>
      <x:c r="H50" s="16" t="str">
        <x:f>IF(COUNTA(E50:G50)=0,"",IF(OR(COUNT(E50:G50)&lt;&gt;COUNTA(E50:G50),MIN(E50:G50)&lt;=0),"Check inputs",MIN(E50:G50)))</x:f>
      </x:c>
      <x:c r="I50" s="15"/>
      <x:c r="J50" s="17" t="str">
        <x:f>IF(OR(AND(ISTEXT(H50),H50=""),COUNTA(I50)=0),"",IF(OR(NOT(ISNUMBER(H50)),NOT(ISNUMBER(I50))),"Check inputs",IF(I50&lt;=0,"Check inputs",(I50-H50)/I50)))</x:f>
      </x:c>
      <x:c r="K50" s="18"/>
      <x:c r="L50" s="2" t="n">
        <x:f>IF(ISNUMBER(H50),1,0)</x:f>
        <x:v>0</x:v>
      </x:c>
    </x:row>
    <x:row r="51" ht="25" customHeight="1">
      <x:c r="A51" s="2" t="str">
        <x:v>P08</x:v>
      </x:c>
      <x:c r="B51" s="2" t="str">
        <x:f>IFERROR(IF(INDEX(Scores!$B$8:$B$37,MATCH(A51,Scores!$A$8:$A$37,0))="","",INDEX(Scores!$B$8:$B$37,MATCH(A51,Scores!$A$8:$A$37,0))),"")</x:f>
      </x:c>
      <x:c r="C51" s="2" t="str">
        <x:v>30m sprint</x:v>
      </x:c>
      <x:c r="D51" s="2" t="str">
        <x:v>s</x:v>
      </x:c>
      <x:c r="E51" s="13"/>
      <x:c r="F51" s="13"/>
      <x:c r="G51" s="13"/>
      <x:c r="H51" s="10" t="str">
        <x:f>IF(COUNTA(E51:G51)=0,"",IF(OR(COUNT(E51:G51)&lt;&gt;COUNTA(E51:G51),MIN(E51:G51)&lt;=0),"Check inputs",MIN(E51:G51)))</x:f>
      </x:c>
      <x:c r="I51" s="13"/>
      <x:c r="J51" s="11" t="str">
        <x:f>IF(OR(AND(ISTEXT(H51),H51=""),COUNTA(I51)=0),"",IF(OR(NOT(ISNUMBER(H51)),NOT(ISNUMBER(I51))),"Check inputs",IF(I51&lt;=0,"Check inputs",(I51-H51)/I51)))</x:f>
      </x:c>
      <x:c r="K51" s="9"/>
      <x:c r="L51" s="2" t="n">
        <x:f>IF(ISNUMBER(H51),1,0)</x:f>
        <x:v>0</x:v>
      </x:c>
    </x:row>
    <x:row r="52" ht="25" customHeight="1">
      <x:c r="A52" s="2" t="str">
        <x:v>P08</x:v>
      </x:c>
      <x:c r="B52" s="2" t="str">
        <x:f>IFERROR(IF(INDEX(Scores!$B$8:$B$37,MATCH(A52,Scores!$A$8:$A$37,0))="","",INDEX(Scores!$B$8:$B$37,MATCH(A52,Scores!$A$8:$A$37,0))),"")</x:f>
      </x:c>
      <x:c r="C52" s="2" t="str">
        <x:v>5m shuttle</x:v>
      </x:c>
      <x:c r="D52" s="2" t="str">
        <x:v>s</x:v>
      </x:c>
      <x:c r="E52" s="13"/>
      <x:c r="F52" s="13"/>
      <x:c r="G52" s="13"/>
      <x:c r="H52" s="10" t="str">
        <x:f>IF(COUNTA(E52:G52)=0,"",IF(OR(COUNT(E52:G52)&lt;&gt;COUNTA(E52:G52),MIN(E52:G52)&lt;=0),"Check inputs",MIN(E52:G52)))</x:f>
      </x:c>
      <x:c r="I52" s="13"/>
      <x:c r="J52" s="11" t="str">
        <x:f>IF(OR(AND(ISTEXT(H52),H52=""),COUNTA(I52)=0),"",IF(OR(NOT(ISNUMBER(H52)),NOT(ISNUMBER(I52))),"Check inputs",IF(I52&lt;=0,"Check inputs",(I52-H52)/I52)))</x:f>
      </x:c>
      <x:c r="K52" s="9"/>
      <x:c r="L52" s="2" t="n">
        <x:f>IF(ISNUMBER(H52),1,0)</x:f>
        <x:v>0</x:v>
      </x:c>
    </x:row>
    <x:row r="53" ht="25" customHeight="1">
      <x:c r="A53" s="2" t="str">
        <x:v>P08</x:v>
      </x:c>
      <x:c r="B53" s="2" t="str">
        <x:f>IFERROR(IF(INDEX(Scores!$B$8:$B$37,MATCH(A53,Scores!$A$8:$A$37,0))="","",INDEX(Scores!$B$8:$B$37,MATCH(A53,Scores!$A$8:$A$37,0))),"")</x:f>
      </x:c>
      <x:c r="C53" s="2" t="str">
        <x:v>Slalom</x:v>
      </x:c>
      <x:c r="D53" s="2" t="str">
        <x:v>s</x:v>
      </x:c>
      <x:c r="E53" s="13"/>
      <x:c r="F53" s="13"/>
      <x:c r="G53" s="13"/>
      <x:c r="H53" s="10" t="str">
        <x:f>IF(COUNTA(E53:G53)=0,"",IF(OR(COUNT(E53:G53)&lt;&gt;COUNTA(E53:G53),MIN(E53:G53)&lt;=0),"Check inputs",MIN(E53:G53)))</x:f>
      </x:c>
      <x:c r="I53" s="13"/>
      <x:c r="J53" s="11" t="str">
        <x:f>IF(OR(AND(ISTEXT(H53),H53=""),COUNTA(I53)=0),"",IF(OR(NOT(ISNUMBER(H53)),NOT(ISNUMBER(I53))),"Check inputs",IF(I53&lt;=0,"Check inputs",(I53-H53)/I53)))</x:f>
      </x:c>
      <x:c r="K53" s="9"/>
      <x:c r="L53" s="2" t="n">
        <x:f>IF(ISNUMBER(H53),1,0)</x:f>
        <x:v>0</x:v>
      </x:c>
    </x:row>
    <x:row r="54" ht="25" customHeight="1">
      <x:c r="A54" s="2" t="str">
        <x:v>P08</x:v>
      </x:c>
      <x:c r="B54" s="2" t="str">
        <x:f>IFERROR(IF(INDEX(Scores!$B$8:$B$37,MATCH(A54,Scores!$A$8:$A$37,0))="","",INDEX(Scores!$B$8:$B$37,MATCH(A54,Scores!$A$8:$A$37,0))),"")</x:f>
      </x:c>
      <x:c r="C54" s="2" t="str">
        <x:v>Broad jump</x:v>
      </x:c>
      <x:c r="D54" s="2" t="str">
        <x:v>cm</x:v>
      </x:c>
      <x:c r="E54" s="19"/>
      <x:c r="F54" s="19"/>
      <x:c r="G54" s="19"/>
      <x:c r="H54" s="12" t="str">
        <x:f>IF(COUNTA(E54:G54)=0,"",IF(OR(COUNT(E54:G54)&lt;&gt;COUNTA(E54:G54),MIN(E54:G54)&lt;=0),"Check inputs",MAX(E54:G54)))</x:f>
      </x:c>
      <x:c r="I54" s="19"/>
      <x:c r="J54" s="11" t="str">
        <x:f>IF(OR(AND(ISTEXT(H54),H54=""),COUNTA(I54)=0),"",IF(OR(NOT(ISNUMBER(H54)),NOT(ISNUMBER(I54))),"Check inputs",IF(I54&lt;=0,"Check inputs",(H54-I54)/I54)))</x:f>
      </x:c>
      <x:c r="K54" s="9"/>
      <x:c r="L54" s="2" t="n">
        <x:f>IF(ISNUMBER(H54),1,0)</x:f>
        <x:v>0</x:v>
      </x:c>
    </x:row>
    <x:row r="55" ht="25" customHeight="1">
      <x:c r="A55" s="2" t="str">
        <x:v>P08</x:v>
      </x:c>
      <x:c r="B55" s="2" t="str">
        <x:f>IFERROR(IF(INDEX(Scores!$B$8:$B$37,MATCH(A55,Scores!$A$8:$A$37,0))="","",INDEX(Scores!$B$8:$B$37,MATCH(A55,Scores!$A$8:$A$37,0))),"")</x:f>
      </x:c>
      <x:c r="C55" s="2" t="str">
        <x:v>Shooting</x:v>
      </x:c>
      <x:c r="D55" s="2" t="str">
        <x:v>hits / 6</x:v>
      </x:c>
      <x:c r="E55" s="19"/>
      <x:c r="F55" s="21"/>
      <x:c r="G55" s="21"/>
      <x:c r="H55" s="11" t="str">
        <x:f>IF(COUNTA(E55:G55)=0,"",IF(OR(COUNT(E55)&lt;&gt;1,COUNTA(F55:G55)&gt;0),"Check inputs",IF(OR(E55&lt;0,E55&gt;6,MOD(E55,1)&lt;&gt;0),"Check inputs",E55/6)))</x:f>
      </x:c>
      <x:c r="I55" s="19"/>
      <x:c r="J55" s="22" t="str">
        <x:f>IF(OR(AND(ISTEXT(H55),H55=""),COUNTA(I55)=0),"",IF(OR(NOT(ISNUMBER(H55)),NOT(ISNUMBER(I55))),"Check inputs",IF(OR(I55&lt;0,I55&gt;6,MOD(I55,1)&lt;&gt;0),"Check inputs",(H55-I55/6)*100)))</x:f>
      </x:c>
      <x:c r="K55" s="9"/>
      <x:c r="L55" s="2" t="n">
        <x:f>IF(ISNUMBER(H55),1,0)</x:f>
        <x:v>0</x:v>
      </x:c>
    </x:row>
    <x:row r="56" ht="25" customHeight="1">
      <x:c r="A56" s="14" t="str">
        <x:v>P09</x:v>
      </x:c>
      <x:c r="B56" s="14" t="str">
        <x:f>IFERROR(IF(INDEX(Scores!$B$8:$B$37,MATCH(A56,Scores!$A$8:$A$37,0))="","",INDEX(Scores!$B$8:$B$37,MATCH(A56,Scores!$A$8:$A$37,0))),"")</x:f>
      </x:c>
      <x:c r="C56" s="14" t="str">
        <x:v>10m sprint</x:v>
      </x:c>
      <x:c r="D56" s="14" t="str">
        <x:v>s</x:v>
      </x:c>
      <x:c r="E56" s="15"/>
      <x:c r="F56" s="15"/>
      <x:c r="G56" s="15"/>
      <x:c r="H56" s="16" t="str">
        <x:f>IF(COUNTA(E56:G56)=0,"",IF(OR(COUNT(E56:G56)&lt;&gt;COUNTA(E56:G56),MIN(E56:G56)&lt;=0),"Check inputs",MIN(E56:G56)))</x:f>
      </x:c>
      <x:c r="I56" s="15"/>
      <x:c r="J56" s="17" t="str">
        <x:f>IF(OR(AND(ISTEXT(H56),H56=""),COUNTA(I56)=0),"",IF(OR(NOT(ISNUMBER(H56)),NOT(ISNUMBER(I56))),"Check inputs",IF(I56&lt;=0,"Check inputs",(I56-H56)/I56)))</x:f>
      </x:c>
      <x:c r="K56" s="18"/>
      <x:c r="L56" s="2" t="n">
        <x:f>IF(ISNUMBER(H56),1,0)</x:f>
        <x:v>0</x:v>
      </x:c>
    </x:row>
    <x:row r="57" ht="25" customHeight="1">
      <x:c r="A57" s="2" t="str">
        <x:v>P09</x:v>
      </x:c>
      <x:c r="B57" s="2" t="str">
        <x:f>IFERROR(IF(INDEX(Scores!$B$8:$B$37,MATCH(A57,Scores!$A$8:$A$37,0))="","",INDEX(Scores!$B$8:$B$37,MATCH(A57,Scores!$A$8:$A$37,0))),"")</x:f>
      </x:c>
      <x:c r="C57" s="2" t="str">
        <x:v>30m sprint</x:v>
      </x:c>
      <x:c r="D57" s="2" t="str">
        <x:v>s</x:v>
      </x:c>
      <x:c r="E57" s="13"/>
      <x:c r="F57" s="13"/>
      <x:c r="G57" s="13"/>
      <x:c r="H57" s="10" t="str">
        <x:f>IF(COUNTA(E57:G57)=0,"",IF(OR(COUNT(E57:G57)&lt;&gt;COUNTA(E57:G57),MIN(E57:G57)&lt;=0),"Check inputs",MIN(E57:G57)))</x:f>
      </x:c>
      <x:c r="I57" s="13"/>
      <x:c r="J57" s="11" t="str">
        <x:f>IF(OR(AND(ISTEXT(H57),H57=""),COUNTA(I57)=0),"",IF(OR(NOT(ISNUMBER(H57)),NOT(ISNUMBER(I57))),"Check inputs",IF(I57&lt;=0,"Check inputs",(I57-H57)/I57)))</x:f>
      </x:c>
      <x:c r="K57" s="9"/>
      <x:c r="L57" s="2" t="n">
        <x:f>IF(ISNUMBER(H57),1,0)</x:f>
        <x:v>0</x:v>
      </x:c>
    </x:row>
    <x:row r="58" ht="25" customHeight="1">
      <x:c r="A58" s="2" t="str">
        <x:v>P09</x:v>
      </x:c>
      <x:c r="B58" s="2" t="str">
        <x:f>IFERROR(IF(INDEX(Scores!$B$8:$B$37,MATCH(A58,Scores!$A$8:$A$37,0))="","",INDEX(Scores!$B$8:$B$37,MATCH(A58,Scores!$A$8:$A$37,0))),"")</x:f>
      </x:c>
      <x:c r="C58" s="2" t="str">
        <x:v>5m shuttle</x:v>
      </x:c>
      <x:c r="D58" s="2" t="str">
        <x:v>s</x:v>
      </x:c>
      <x:c r="E58" s="13"/>
      <x:c r="F58" s="13"/>
      <x:c r="G58" s="13"/>
      <x:c r="H58" s="10" t="str">
        <x:f>IF(COUNTA(E58:G58)=0,"",IF(OR(COUNT(E58:G58)&lt;&gt;COUNTA(E58:G58),MIN(E58:G58)&lt;=0),"Check inputs",MIN(E58:G58)))</x:f>
      </x:c>
      <x:c r="I58" s="13"/>
      <x:c r="J58" s="11" t="str">
        <x:f>IF(OR(AND(ISTEXT(H58),H58=""),COUNTA(I58)=0),"",IF(OR(NOT(ISNUMBER(H58)),NOT(ISNUMBER(I58))),"Check inputs",IF(I58&lt;=0,"Check inputs",(I58-H58)/I58)))</x:f>
      </x:c>
      <x:c r="K58" s="9"/>
      <x:c r="L58" s="2" t="n">
        <x:f>IF(ISNUMBER(H58),1,0)</x:f>
        <x:v>0</x:v>
      </x:c>
    </x:row>
    <x:row r="59" ht="25" customHeight="1">
      <x:c r="A59" s="2" t="str">
        <x:v>P09</x:v>
      </x:c>
      <x:c r="B59" s="2" t="str">
        <x:f>IFERROR(IF(INDEX(Scores!$B$8:$B$37,MATCH(A59,Scores!$A$8:$A$37,0))="","",INDEX(Scores!$B$8:$B$37,MATCH(A59,Scores!$A$8:$A$37,0))),"")</x:f>
      </x:c>
      <x:c r="C59" s="2" t="str">
        <x:v>Slalom</x:v>
      </x:c>
      <x:c r="D59" s="2" t="str">
        <x:v>s</x:v>
      </x:c>
      <x:c r="E59" s="13"/>
      <x:c r="F59" s="13"/>
      <x:c r="G59" s="13"/>
      <x:c r="H59" s="10" t="str">
        <x:f>IF(COUNTA(E59:G59)=0,"",IF(OR(COUNT(E59:G59)&lt;&gt;COUNTA(E59:G59),MIN(E59:G59)&lt;=0),"Check inputs",MIN(E59:G59)))</x:f>
      </x:c>
      <x:c r="I59" s="13"/>
      <x:c r="J59" s="11" t="str">
        <x:f>IF(OR(AND(ISTEXT(H59),H59=""),COUNTA(I59)=0),"",IF(OR(NOT(ISNUMBER(H59)),NOT(ISNUMBER(I59))),"Check inputs",IF(I59&lt;=0,"Check inputs",(I59-H59)/I59)))</x:f>
      </x:c>
      <x:c r="K59" s="9"/>
      <x:c r="L59" s="2" t="n">
        <x:f>IF(ISNUMBER(H59),1,0)</x:f>
        <x:v>0</x:v>
      </x:c>
    </x:row>
    <x:row r="60" ht="25" customHeight="1">
      <x:c r="A60" s="2" t="str">
        <x:v>P09</x:v>
      </x:c>
      <x:c r="B60" s="2" t="str">
        <x:f>IFERROR(IF(INDEX(Scores!$B$8:$B$37,MATCH(A60,Scores!$A$8:$A$37,0))="","",INDEX(Scores!$B$8:$B$37,MATCH(A60,Scores!$A$8:$A$37,0))),"")</x:f>
      </x:c>
      <x:c r="C60" s="2" t="str">
        <x:v>Broad jump</x:v>
      </x:c>
      <x:c r="D60" s="2" t="str">
        <x:v>cm</x:v>
      </x:c>
      <x:c r="E60" s="19"/>
      <x:c r="F60" s="19"/>
      <x:c r="G60" s="19"/>
      <x:c r="H60" s="12" t="str">
        <x:f>IF(COUNTA(E60:G60)=0,"",IF(OR(COUNT(E60:G60)&lt;&gt;COUNTA(E60:G60),MIN(E60:G60)&lt;=0),"Check inputs",MAX(E60:G60)))</x:f>
      </x:c>
      <x:c r="I60" s="19"/>
      <x:c r="J60" s="11" t="str">
        <x:f>IF(OR(AND(ISTEXT(H60),H60=""),COUNTA(I60)=0),"",IF(OR(NOT(ISNUMBER(H60)),NOT(ISNUMBER(I60))),"Check inputs",IF(I60&lt;=0,"Check inputs",(H60-I60)/I60)))</x:f>
      </x:c>
      <x:c r="K60" s="9"/>
      <x:c r="L60" s="2" t="n">
        <x:f>IF(ISNUMBER(H60),1,0)</x:f>
        <x:v>0</x:v>
      </x:c>
    </x:row>
    <x:row r="61" ht="25" customHeight="1">
      <x:c r="A61" s="2" t="str">
        <x:v>P09</x:v>
      </x:c>
      <x:c r="B61" s="2" t="str">
        <x:f>IFERROR(IF(INDEX(Scores!$B$8:$B$37,MATCH(A61,Scores!$A$8:$A$37,0))="","",INDEX(Scores!$B$8:$B$37,MATCH(A61,Scores!$A$8:$A$37,0))),"")</x:f>
      </x:c>
      <x:c r="C61" s="2" t="str">
        <x:v>Shooting</x:v>
      </x:c>
      <x:c r="D61" s="2" t="str">
        <x:v>hits / 6</x:v>
      </x:c>
      <x:c r="E61" s="19"/>
      <x:c r="F61" s="21"/>
      <x:c r="G61" s="21"/>
      <x:c r="H61" s="11" t="str">
        <x:f>IF(COUNTA(E61:G61)=0,"",IF(OR(COUNT(E61)&lt;&gt;1,COUNTA(F61:G61)&gt;0),"Check inputs",IF(OR(E61&lt;0,E61&gt;6,MOD(E61,1)&lt;&gt;0),"Check inputs",E61/6)))</x:f>
      </x:c>
      <x:c r="I61" s="19"/>
      <x:c r="J61" s="22" t="str">
        <x:f>IF(OR(AND(ISTEXT(H61),H61=""),COUNTA(I61)=0),"",IF(OR(NOT(ISNUMBER(H61)),NOT(ISNUMBER(I61))),"Check inputs",IF(OR(I61&lt;0,I61&gt;6,MOD(I61,1)&lt;&gt;0),"Check inputs",(H61-I61/6)*100)))</x:f>
      </x:c>
      <x:c r="K61" s="9"/>
      <x:c r="L61" s="2" t="n">
        <x:f>IF(ISNUMBER(H61),1,0)</x:f>
        <x:v>0</x:v>
      </x:c>
    </x:row>
    <x:row r="62" ht="25" customHeight="1">
      <x:c r="A62" s="14" t="str">
        <x:v>P10</x:v>
      </x:c>
      <x:c r="B62" s="14" t="str">
        <x:f>IFERROR(IF(INDEX(Scores!$B$8:$B$37,MATCH(A62,Scores!$A$8:$A$37,0))="","",INDEX(Scores!$B$8:$B$37,MATCH(A62,Scores!$A$8:$A$37,0))),"")</x:f>
      </x:c>
      <x:c r="C62" s="14" t="str">
        <x:v>10m sprint</x:v>
      </x:c>
      <x:c r="D62" s="14" t="str">
        <x:v>s</x:v>
      </x:c>
      <x:c r="E62" s="15"/>
      <x:c r="F62" s="15"/>
      <x:c r="G62" s="15"/>
      <x:c r="H62" s="16" t="str">
        <x:f>IF(COUNTA(E62:G62)=0,"",IF(OR(COUNT(E62:G62)&lt;&gt;COUNTA(E62:G62),MIN(E62:G62)&lt;=0),"Check inputs",MIN(E62:G62)))</x:f>
      </x:c>
      <x:c r="I62" s="15"/>
      <x:c r="J62" s="17" t="str">
        <x:f>IF(OR(AND(ISTEXT(H62),H62=""),COUNTA(I62)=0),"",IF(OR(NOT(ISNUMBER(H62)),NOT(ISNUMBER(I62))),"Check inputs",IF(I62&lt;=0,"Check inputs",(I62-H62)/I62)))</x:f>
      </x:c>
      <x:c r="K62" s="18"/>
      <x:c r="L62" s="2" t="n">
        <x:f>IF(ISNUMBER(H62),1,0)</x:f>
        <x:v>0</x:v>
      </x:c>
    </x:row>
    <x:row r="63" ht="25" customHeight="1">
      <x:c r="A63" s="2" t="str">
        <x:v>P10</x:v>
      </x:c>
      <x:c r="B63" s="2" t="str">
        <x:f>IFERROR(IF(INDEX(Scores!$B$8:$B$37,MATCH(A63,Scores!$A$8:$A$37,0))="","",INDEX(Scores!$B$8:$B$37,MATCH(A63,Scores!$A$8:$A$37,0))),"")</x:f>
      </x:c>
      <x:c r="C63" s="2" t="str">
        <x:v>30m sprint</x:v>
      </x:c>
      <x:c r="D63" s="2" t="str">
        <x:v>s</x:v>
      </x:c>
      <x:c r="E63" s="13"/>
      <x:c r="F63" s="13"/>
      <x:c r="G63" s="13"/>
      <x:c r="H63" s="10" t="str">
        <x:f>IF(COUNTA(E63:G63)=0,"",IF(OR(COUNT(E63:G63)&lt;&gt;COUNTA(E63:G63),MIN(E63:G63)&lt;=0),"Check inputs",MIN(E63:G63)))</x:f>
      </x:c>
      <x:c r="I63" s="13"/>
      <x:c r="J63" s="11" t="str">
        <x:f>IF(OR(AND(ISTEXT(H63),H63=""),COUNTA(I63)=0),"",IF(OR(NOT(ISNUMBER(H63)),NOT(ISNUMBER(I63))),"Check inputs",IF(I63&lt;=0,"Check inputs",(I63-H63)/I63)))</x:f>
      </x:c>
      <x:c r="K63" s="9"/>
      <x:c r="L63" s="2" t="n">
        <x:f>IF(ISNUMBER(H63),1,0)</x:f>
        <x:v>0</x:v>
      </x:c>
    </x:row>
    <x:row r="64" ht="25" customHeight="1">
      <x:c r="A64" s="2" t="str">
        <x:v>P10</x:v>
      </x:c>
      <x:c r="B64" s="2" t="str">
        <x:f>IFERROR(IF(INDEX(Scores!$B$8:$B$37,MATCH(A64,Scores!$A$8:$A$37,0))="","",INDEX(Scores!$B$8:$B$37,MATCH(A64,Scores!$A$8:$A$37,0))),"")</x:f>
      </x:c>
      <x:c r="C64" s="2" t="str">
        <x:v>5m shuttle</x:v>
      </x:c>
      <x:c r="D64" s="2" t="str">
        <x:v>s</x:v>
      </x:c>
      <x:c r="E64" s="13"/>
      <x:c r="F64" s="13"/>
      <x:c r="G64" s="13"/>
      <x:c r="H64" s="10" t="str">
        <x:f>IF(COUNTA(E64:G64)=0,"",IF(OR(COUNT(E64:G64)&lt;&gt;COUNTA(E64:G64),MIN(E64:G64)&lt;=0),"Check inputs",MIN(E64:G64)))</x:f>
      </x:c>
      <x:c r="I64" s="13"/>
      <x:c r="J64" s="11" t="str">
        <x:f>IF(OR(AND(ISTEXT(H64),H64=""),COUNTA(I64)=0),"",IF(OR(NOT(ISNUMBER(H64)),NOT(ISNUMBER(I64))),"Check inputs",IF(I64&lt;=0,"Check inputs",(I64-H64)/I64)))</x:f>
      </x:c>
      <x:c r="K64" s="9"/>
      <x:c r="L64" s="2" t="n">
        <x:f>IF(ISNUMBER(H64),1,0)</x:f>
        <x:v>0</x:v>
      </x:c>
    </x:row>
    <x:row r="65" ht="25" customHeight="1">
      <x:c r="A65" s="2" t="str">
        <x:v>P10</x:v>
      </x:c>
      <x:c r="B65" s="2" t="str">
        <x:f>IFERROR(IF(INDEX(Scores!$B$8:$B$37,MATCH(A65,Scores!$A$8:$A$37,0))="","",INDEX(Scores!$B$8:$B$37,MATCH(A65,Scores!$A$8:$A$37,0))),"")</x:f>
      </x:c>
      <x:c r="C65" s="2" t="str">
        <x:v>Slalom</x:v>
      </x:c>
      <x:c r="D65" s="2" t="str">
        <x:v>s</x:v>
      </x:c>
      <x:c r="E65" s="13"/>
      <x:c r="F65" s="13"/>
      <x:c r="G65" s="13"/>
      <x:c r="H65" s="10" t="str">
        <x:f>IF(COUNTA(E65:G65)=0,"",IF(OR(COUNT(E65:G65)&lt;&gt;COUNTA(E65:G65),MIN(E65:G65)&lt;=0),"Check inputs",MIN(E65:G65)))</x:f>
      </x:c>
      <x:c r="I65" s="13"/>
      <x:c r="J65" s="11" t="str">
        <x:f>IF(OR(AND(ISTEXT(H65),H65=""),COUNTA(I65)=0),"",IF(OR(NOT(ISNUMBER(H65)),NOT(ISNUMBER(I65))),"Check inputs",IF(I65&lt;=0,"Check inputs",(I65-H65)/I65)))</x:f>
      </x:c>
      <x:c r="K65" s="9"/>
      <x:c r="L65" s="2" t="n">
        <x:f>IF(ISNUMBER(H65),1,0)</x:f>
        <x:v>0</x:v>
      </x:c>
    </x:row>
    <x:row r="66" ht="25" customHeight="1">
      <x:c r="A66" s="2" t="str">
        <x:v>P10</x:v>
      </x:c>
      <x:c r="B66" s="2" t="str">
        <x:f>IFERROR(IF(INDEX(Scores!$B$8:$B$37,MATCH(A66,Scores!$A$8:$A$37,0))="","",INDEX(Scores!$B$8:$B$37,MATCH(A66,Scores!$A$8:$A$37,0))),"")</x:f>
      </x:c>
      <x:c r="C66" s="2" t="str">
        <x:v>Broad jump</x:v>
      </x:c>
      <x:c r="D66" s="2" t="str">
        <x:v>cm</x:v>
      </x:c>
      <x:c r="E66" s="19"/>
      <x:c r="F66" s="19"/>
      <x:c r="G66" s="19"/>
      <x:c r="H66" s="12" t="str">
        <x:f>IF(COUNTA(E66:G66)=0,"",IF(OR(COUNT(E66:G66)&lt;&gt;COUNTA(E66:G66),MIN(E66:G66)&lt;=0),"Check inputs",MAX(E66:G66)))</x:f>
      </x:c>
      <x:c r="I66" s="19"/>
      <x:c r="J66" s="11" t="str">
        <x:f>IF(OR(AND(ISTEXT(H66),H66=""),COUNTA(I66)=0),"",IF(OR(NOT(ISNUMBER(H66)),NOT(ISNUMBER(I66))),"Check inputs",IF(I66&lt;=0,"Check inputs",(H66-I66)/I66)))</x:f>
      </x:c>
      <x:c r="K66" s="9"/>
      <x:c r="L66" s="2" t="n">
        <x:f>IF(ISNUMBER(H66),1,0)</x:f>
        <x:v>0</x:v>
      </x:c>
    </x:row>
    <x:row r="67" ht="25" customHeight="1">
      <x:c r="A67" s="2" t="str">
        <x:v>P10</x:v>
      </x:c>
      <x:c r="B67" s="2" t="str">
        <x:f>IFERROR(IF(INDEX(Scores!$B$8:$B$37,MATCH(A67,Scores!$A$8:$A$37,0))="","",INDEX(Scores!$B$8:$B$37,MATCH(A67,Scores!$A$8:$A$37,0))),"")</x:f>
      </x:c>
      <x:c r="C67" s="2" t="str">
        <x:v>Shooting</x:v>
      </x:c>
      <x:c r="D67" s="2" t="str">
        <x:v>hits / 6</x:v>
      </x:c>
      <x:c r="E67" s="19"/>
      <x:c r="F67" s="21"/>
      <x:c r="G67" s="21"/>
      <x:c r="H67" s="11" t="str">
        <x:f>IF(COUNTA(E67:G67)=0,"",IF(OR(COUNT(E67)&lt;&gt;1,COUNTA(F67:G67)&gt;0),"Check inputs",IF(OR(E67&lt;0,E67&gt;6,MOD(E67,1)&lt;&gt;0),"Check inputs",E67/6)))</x:f>
      </x:c>
      <x:c r="I67" s="19"/>
      <x:c r="J67" s="22" t="str">
        <x:f>IF(OR(AND(ISTEXT(H67),H67=""),COUNTA(I67)=0),"",IF(OR(NOT(ISNUMBER(H67)),NOT(ISNUMBER(I67))),"Check inputs",IF(OR(I67&lt;0,I67&gt;6,MOD(I67,1)&lt;&gt;0),"Check inputs",(H67-I67/6)*100)))</x:f>
      </x:c>
      <x:c r="K67" s="9"/>
      <x:c r="L67" s="2" t="n">
        <x:f>IF(ISNUMBER(H67),1,0)</x:f>
        <x:v>0</x:v>
      </x:c>
    </x:row>
    <x:row r="68" ht="25" customHeight="1">
      <x:c r="A68" s="14" t="str">
        <x:v>P11</x:v>
      </x:c>
      <x:c r="B68" s="14" t="str">
        <x:f>IFERROR(IF(INDEX(Scores!$B$8:$B$37,MATCH(A68,Scores!$A$8:$A$37,0))="","",INDEX(Scores!$B$8:$B$37,MATCH(A68,Scores!$A$8:$A$37,0))),"")</x:f>
      </x:c>
      <x:c r="C68" s="14" t="str">
        <x:v>10m sprint</x:v>
      </x:c>
      <x:c r="D68" s="14" t="str">
        <x:v>s</x:v>
      </x:c>
      <x:c r="E68" s="15"/>
      <x:c r="F68" s="15"/>
      <x:c r="G68" s="15"/>
      <x:c r="H68" s="16" t="str">
        <x:f>IF(COUNTA(E68:G68)=0,"",IF(OR(COUNT(E68:G68)&lt;&gt;COUNTA(E68:G68),MIN(E68:G68)&lt;=0),"Check inputs",MIN(E68:G68)))</x:f>
      </x:c>
      <x:c r="I68" s="15"/>
      <x:c r="J68" s="17" t="str">
        <x:f>IF(OR(AND(ISTEXT(H68),H68=""),COUNTA(I68)=0),"",IF(OR(NOT(ISNUMBER(H68)),NOT(ISNUMBER(I68))),"Check inputs",IF(I68&lt;=0,"Check inputs",(I68-H68)/I68)))</x:f>
      </x:c>
      <x:c r="K68" s="18"/>
      <x:c r="L68" s="2" t="n">
        <x:f>IF(ISNUMBER(H68),1,0)</x:f>
        <x:v>0</x:v>
      </x:c>
    </x:row>
    <x:row r="69" ht="25" customHeight="1">
      <x:c r="A69" s="2" t="str">
        <x:v>P11</x:v>
      </x:c>
      <x:c r="B69" s="2" t="str">
        <x:f>IFERROR(IF(INDEX(Scores!$B$8:$B$37,MATCH(A69,Scores!$A$8:$A$37,0))="","",INDEX(Scores!$B$8:$B$37,MATCH(A69,Scores!$A$8:$A$37,0))),"")</x:f>
      </x:c>
      <x:c r="C69" s="2" t="str">
        <x:v>30m sprint</x:v>
      </x:c>
      <x:c r="D69" s="2" t="str">
        <x:v>s</x:v>
      </x:c>
      <x:c r="E69" s="13"/>
      <x:c r="F69" s="13"/>
      <x:c r="G69" s="13"/>
      <x:c r="H69" s="10" t="str">
        <x:f>IF(COUNTA(E69:G69)=0,"",IF(OR(COUNT(E69:G69)&lt;&gt;COUNTA(E69:G69),MIN(E69:G69)&lt;=0),"Check inputs",MIN(E69:G69)))</x:f>
      </x:c>
      <x:c r="I69" s="13"/>
      <x:c r="J69" s="11" t="str">
        <x:f>IF(OR(AND(ISTEXT(H69),H69=""),COUNTA(I69)=0),"",IF(OR(NOT(ISNUMBER(H69)),NOT(ISNUMBER(I69))),"Check inputs",IF(I69&lt;=0,"Check inputs",(I69-H69)/I69)))</x:f>
      </x:c>
      <x:c r="K69" s="9"/>
      <x:c r="L69" s="2" t="n">
        <x:f>IF(ISNUMBER(H69),1,0)</x:f>
        <x:v>0</x:v>
      </x:c>
    </x:row>
    <x:row r="70" ht="25" customHeight="1">
      <x:c r="A70" s="2" t="str">
        <x:v>P11</x:v>
      </x:c>
      <x:c r="B70" s="2" t="str">
        <x:f>IFERROR(IF(INDEX(Scores!$B$8:$B$37,MATCH(A70,Scores!$A$8:$A$37,0))="","",INDEX(Scores!$B$8:$B$37,MATCH(A70,Scores!$A$8:$A$37,0))),"")</x:f>
      </x:c>
      <x:c r="C70" s="2" t="str">
        <x:v>5m shuttle</x:v>
      </x:c>
      <x:c r="D70" s="2" t="str">
        <x:v>s</x:v>
      </x:c>
      <x:c r="E70" s="13"/>
      <x:c r="F70" s="13"/>
      <x:c r="G70" s="13"/>
      <x:c r="H70" s="10" t="str">
        <x:f>IF(COUNTA(E70:G70)=0,"",IF(OR(COUNT(E70:G70)&lt;&gt;COUNTA(E70:G70),MIN(E70:G70)&lt;=0),"Check inputs",MIN(E70:G70)))</x:f>
      </x:c>
      <x:c r="I70" s="13"/>
      <x:c r="J70" s="11" t="str">
        <x:f>IF(OR(AND(ISTEXT(H70),H70=""),COUNTA(I70)=0),"",IF(OR(NOT(ISNUMBER(H70)),NOT(ISNUMBER(I70))),"Check inputs",IF(I70&lt;=0,"Check inputs",(I70-H70)/I70)))</x:f>
      </x:c>
      <x:c r="K70" s="9"/>
      <x:c r="L70" s="2" t="n">
        <x:f>IF(ISNUMBER(H70),1,0)</x:f>
        <x:v>0</x:v>
      </x:c>
    </x:row>
    <x:row r="71" ht="25" customHeight="1">
      <x:c r="A71" s="2" t="str">
        <x:v>P11</x:v>
      </x:c>
      <x:c r="B71" s="2" t="str">
        <x:f>IFERROR(IF(INDEX(Scores!$B$8:$B$37,MATCH(A71,Scores!$A$8:$A$37,0))="","",INDEX(Scores!$B$8:$B$37,MATCH(A71,Scores!$A$8:$A$37,0))),"")</x:f>
      </x:c>
      <x:c r="C71" s="2" t="str">
        <x:v>Slalom</x:v>
      </x:c>
      <x:c r="D71" s="2" t="str">
        <x:v>s</x:v>
      </x:c>
      <x:c r="E71" s="13"/>
      <x:c r="F71" s="13"/>
      <x:c r="G71" s="13"/>
      <x:c r="H71" s="10" t="str">
        <x:f>IF(COUNTA(E71:G71)=0,"",IF(OR(COUNT(E71:G71)&lt;&gt;COUNTA(E71:G71),MIN(E71:G71)&lt;=0),"Check inputs",MIN(E71:G71)))</x:f>
      </x:c>
      <x:c r="I71" s="13"/>
      <x:c r="J71" s="11" t="str">
        <x:f>IF(OR(AND(ISTEXT(H71),H71=""),COUNTA(I71)=0),"",IF(OR(NOT(ISNUMBER(H71)),NOT(ISNUMBER(I71))),"Check inputs",IF(I71&lt;=0,"Check inputs",(I71-H71)/I71)))</x:f>
      </x:c>
      <x:c r="K71" s="9"/>
      <x:c r="L71" s="2" t="n">
        <x:f>IF(ISNUMBER(H71),1,0)</x:f>
        <x:v>0</x:v>
      </x:c>
    </x:row>
    <x:row r="72" ht="25" customHeight="1">
      <x:c r="A72" s="2" t="str">
        <x:v>P11</x:v>
      </x:c>
      <x:c r="B72" s="2" t="str">
        <x:f>IFERROR(IF(INDEX(Scores!$B$8:$B$37,MATCH(A72,Scores!$A$8:$A$37,0))="","",INDEX(Scores!$B$8:$B$37,MATCH(A72,Scores!$A$8:$A$37,0))),"")</x:f>
      </x:c>
      <x:c r="C72" s="2" t="str">
        <x:v>Broad jump</x:v>
      </x:c>
      <x:c r="D72" s="2" t="str">
        <x:v>cm</x:v>
      </x:c>
      <x:c r="E72" s="19"/>
      <x:c r="F72" s="19"/>
      <x:c r="G72" s="19"/>
      <x:c r="H72" s="12" t="str">
        <x:f>IF(COUNTA(E72:G72)=0,"",IF(OR(COUNT(E72:G72)&lt;&gt;COUNTA(E72:G72),MIN(E72:G72)&lt;=0),"Check inputs",MAX(E72:G72)))</x:f>
      </x:c>
      <x:c r="I72" s="19"/>
      <x:c r="J72" s="11" t="str">
        <x:f>IF(OR(AND(ISTEXT(H72),H72=""),COUNTA(I72)=0),"",IF(OR(NOT(ISNUMBER(H72)),NOT(ISNUMBER(I72))),"Check inputs",IF(I72&lt;=0,"Check inputs",(H72-I72)/I72)))</x:f>
      </x:c>
      <x:c r="K72" s="9"/>
      <x:c r="L72" s="2" t="n">
        <x:f>IF(ISNUMBER(H72),1,0)</x:f>
        <x:v>0</x:v>
      </x:c>
    </x:row>
    <x:row r="73" ht="25" customHeight="1">
      <x:c r="A73" s="2" t="str">
        <x:v>P11</x:v>
      </x:c>
      <x:c r="B73" s="2" t="str">
        <x:f>IFERROR(IF(INDEX(Scores!$B$8:$B$37,MATCH(A73,Scores!$A$8:$A$37,0))="","",INDEX(Scores!$B$8:$B$37,MATCH(A73,Scores!$A$8:$A$37,0))),"")</x:f>
      </x:c>
      <x:c r="C73" s="2" t="str">
        <x:v>Shooting</x:v>
      </x:c>
      <x:c r="D73" s="2" t="str">
        <x:v>hits / 6</x:v>
      </x:c>
      <x:c r="E73" s="19"/>
      <x:c r="F73" s="21"/>
      <x:c r="G73" s="21"/>
      <x:c r="H73" s="11" t="str">
        <x:f>IF(COUNTA(E73:G73)=0,"",IF(OR(COUNT(E73)&lt;&gt;1,COUNTA(F73:G73)&gt;0),"Check inputs",IF(OR(E73&lt;0,E73&gt;6,MOD(E73,1)&lt;&gt;0),"Check inputs",E73/6)))</x:f>
      </x:c>
      <x:c r="I73" s="19"/>
      <x:c r="J73" s="22" t="str">
        <x:f>IF(OR(AND(ISTEXT(H73),H73=""),COUNTA(I73)=0),"",IF(OR(NOT(ISNUMBER(H73)),NOT(ISNUMBER(I73))),"Check inputs",IF(OR(I73&lt;0,I73&gt;6,MOD(I73,1)&lt;&gt;0),"Check inputs",(H73-I73/6)*100)))</x:f>
      </x:c>
      <x:c r="K73" s="9"/>
      <x:c r="L73" s="2" t="n">
        <x:f>IF(ISNUMBER(H73),1,0)</x:f>
        <x:v>0</x:v>
      </x:c>
    </x:row>
    <x:row r="74" ht="25" customHeight="1">
      <x:c r="A74" s="14" t="str">
        <x:v>P12</x:v>
      </x:c>
      <x:c r="B74" s="14" t="str">
        <x:f>IFERROR(IF(INDEX(Scores!$B$8:$B$37,MATCH(A74,Scores!$A$8:$A$37,0))="","",INDEX(Scores!$B$8:$B$37,MATCH(A74,Scores!$A$8:$A$37,0))),"")</x:f>
      </x:c>
      <x:c r="C74" s="14" t="str">
        <x:v>10m sprint</x:v>
      </x:c>
      <x:c r="D74" s="14" t="str">
        <x:v>s</x:v>
      </x:c>
      <x:c r="E74" s="15"/>
      <x:c r="F74" s="15"/>
      <x:c r="G74" s="15"/>
      <x:c r="H74" s="16" t="str">
        <x:f>IF(COUNTA(E74:G74)=0,"",IF(OR(COUNT(E74:G74)&lt;&gt;COUNTA(E74:G74),MIN(E74:G74)&lt;=0),"Check inputs",MIN(E74:G74)))</x:f>
      </x:c>
      <x:c r="I74" s="15"/>
      <x:c r="J74" s="17" t="str">
        <x:f>IF(OR(AND(ISTEXT(H74),H74=""),COUNTA(I74)=0),"",IF(OR(NOT(ISNUMBER(H74)),NOT(ISNUMBER(I74))),"Check inputs",IF(I74&lt;=0,"Check inputs",(I74-H74)/I74)))</x:f>
      </x:c>
      <x:c r="K74" s="18"/>
      <x:c r="L74" s="2" t="n">
        <x:f>IF(ISNUMBER(H74),1,0)</x:f>
        <x:v>0</x:v>
      </x:c>
    </x:row>
    <x:row r="75" ht="25" customHeight="1">
      <x:c r="A75" s="2" t="str">
        <x:v>P12</x:v>
      </x:c>
      <x:c r="B75" s="2" t="str">
        <x:f>IFERROR(IF(INDEX(Scores!$B$8:$B$37,MATCH(A75,Scores!$A$8:$A$37,0))="","",INDEX(Scores!$B$8:$B$37,MATCH(A75,Scores!$A$8:$A$37,0))),"")</x:f>
      </x:c>
      <x:c r="C75" s="2" t="str">
        <x:v>30m sprint</x:v>
      </x:c>
      <x:c r="D75" s="2" t="str">
        <x:v>s</x:v>
      </x:c>
      <x:c r="E75" s="13"/>
      <x:c r="F75" s="13"/>
      <x:c r="G75" s="13"/>
      <x:c r="H75" s="10" t="str">
        <x:f>IF(COUNTA(E75:G75)=0,"",IF(OR(COUNT(E75:G75)&lt;&gt;COUNTA(E75:G75),MIN(E75:G75)&lt;=0),"Check inputs",MIN(E75:G75)))</x:f>
      </x:c>
      <x:c r="I75" s="13"/>
      <x:c r="J75" s="11" t="str">
        <x:f>IF(OR(AND(ISTEXT(H75),H75=""),COUNTA(I75)=0),"",IF(OR(NOT(ISNUMBER(H75)),NOT(ISNUMBER(I75))),"Check inputs",IF(I75&lt;=0,"Check inputs",(I75-H75)/I75)))</x:f>
      </x:c>
      <x:c r="K75" s="9"/>
      <x:c r="L75" s="2" t="n">
        <x:f>IF(ISNUMBER(H75),1,0)</x:f>
        <x:v>0</x:v>
      </x:c>
    </x:row>
    <x:row r="76" ht="25" customHeight="1">
      <x:c r="A76" s="2" t="str">
        <x:v>P12</x:v>
      </x:c>
      <x:c r="B76" s="2" t="str">
        <x:f>IFERROR(IF(INDEX(Scores!$B$8:$B$37,MATCH(A76,Scores!$A$8:$A$37,0))="","",INDEX(Scores!$B$8:$B$37,MATCH(A76,Scores!$A$8:$A$37,0))),"")</x:f>
      </x:c>
      <x:c r="C76" s="2" t="str">
        <x:v>5m shuttle</x:v>
      </x:c>
      <x:c r="D76" s="2" t="str">
        <x:v>s</x:v>
      </x:c>
      <x:c r="E76" s="13"/>
      <x:c r="F76" s="13"/>
      <x:c r="G76" s="13"/>
      <x:c r="H76" s="10" t="str">
        <x:f>IF(COUNTA(E76:G76)=0,"",IF(OR(COUNT(E76:G76)&lt;&gt;COUNTA(E76:G76),MIN(E76:G76)&lt;=0),"Check inputs",MIN(E76:G76)))</x:f>
      </x:c>
      <x:c r="I76" s="13"/>
      <x:c r="J76" s="11" t="str">
        <x:f>IF(OR(AND(ISTEXT(H76),H76=""),COUNTA(I76)=0),"",IF(OR(NOT(ISNUMBER(H76)),NOT(ISNUMBER(I76))),"Check inputs",IF(I76&lt;=0,"Check inputs",(I76-H76)/I76)))</x:f>
      </x:c>
      <x:c r="K76" s="9"/>
      <x:c r="L76" s="2" t="n">
        <x:f>IF(ISNUMBER(H76),1,0)</x:f>
        <x:v>0</x:v>
      </x:c>
    </x:row>
    <x:row r="77" ht="25" customHeight="1">
      <x:c r="A77" s="2" t="str">
        <x:v>P12</x:v>
      </x:c>
      <x:c r="B77" s="2" t="str">
        <x:f>IFERROR(IF(INDEX(Scores!$B$8:$B$37,MATCH(A77,Scores!$A$8:$A$37,0))="","",INDEX(Scores!$B$8:$B$37,MATCH(A77,Scores!$A$8:$A$37,0))),"")</x:f>
      </x:c>
      <x:c r="C77" s="2" t="str">
        <x:v>Slalom</x:v>
      </x:c>
      <x:c r="D77" s="2" t="str">
        <x:v>s</x:v>
      </x:c>
      <x:c r="E77" s="13"/>
      <x:c r="F77" s="13"/>
      <x:c r="G77" s="13"/>
      <x:c r="H77" s="10" t="str">
        <x:f>IF(COUNTA(E77:G77)=0,"",IF(OR(COUNT(E77:G77)&lt;&gt;COUNTA(E77:G77),MIN(E77:G77)&lt;=0),"Check inputs",MIN(E77:G77)))</x:f>
      </x:c>
      <x:c r="I77" s="13"/>
      <x:c r="J77" s="11" t="str">
        <x:f>IF(OR(AND(ISTEXT(H77),H77=""),COUNTA(I77)=0),"",IF(OR(NOT(ISNUMBER(H77)),NOT(ISNUMBER(I77))),"Check inputs",IF(I77&lt;=0,"Check inputs",(I77-H77)/I77)))</x:f>
      </x:c>
      <x:c r="K77" s="9"/>
      <x:c r="L77" s="2" t="n">
        <x:f>IF(ISNUMBER(H77),1,0)</x:f>
        <x:v>0</x:v>
      </x:c>
    </x:row>
    <x:row r="78" ht="25" customHeight="1">
      <x:c r="A78" s="2" t="str">
        <x:v>P12</x:v>
      </x:c>
      <x:c r="B78" s="2" t="str">
        <x:f>IFERROR(IF(INDEX(Scores!$B$8:$B$37,MATCH(A78,Scores!$A$8:$A$37,0))="","",INDEX(Scores!$B$8:$B$37,MATCH(A78,Scores!$A$8:$A$37,0))),"")</x:f>
      </x:c>
      <x:c r="C78" s="2" t="str">
        <x:v>Broad jump</x:v>
      </x:c>
      <x:c r="D78" s="2" t="str">
        <x:v>cm</x:v>
      </x:c>
      <x:c r="E78" s="19"/>
      <x:c r="F78" s="19"/>
      <x:c r="G78" s="19"/>
      <x:c r="H78" s="12" t="str">
        <x:f>IF(COUNTA(E78:G78)=0,"",IF(OR(COUNT(E78:G78)&lt;&gt;COUNTA(E78:G78),MIN(E78:G78)&lt;=0),"Check inputs",MAX(E78:G78)))</x:f>
      </x:c>
      <x:c r="I78" s="19"/>
      <x:c r="J78" s="11" t="str">
        <x:f>IF(OR(AND(ISTEXT(H78),H78=""),COUNTA(I78)=0),"",IF(OR(NOT(ISNUMBER(H78)),NOT(ISNUMBER(I78))),"Check inputs",IF(I78&lt;=0,"Check inputs",(H78-I78)/I78)))</x:f>
      </x:c>
      <x:c r="K78" s="9"/>
      <x:c r="L78" s="2" t="n">
        <x:f>IF(ISNUMBER(H78),1,0)</x:f>
        <x:v>0</x:v>
      </x:c>
    </x:row>
    <x:row r="79" ht="25" customHeight="1">
      <x:c r="A79" s="2" t="str">
        <x:v>P12</x:v>
      </x:c>
      <x:c r="B79" s="2" t="str">
        <x:f>IFERROR(IF(INDEX(Scores!$B$8:$B$37,MATCH(A79,Scores!$A$8:$A$37,0))="","",INDEX(Scores!$B$8:$B$37,MATCH(A79,Scores!$A$8:$A$37,0))),"")</x:f>
      </x:c>
      <x:c r="C79" s="2" t="str">
        <x:v>Shooting</x:v>
      </x:c>
      <x:c r="D79" s="2" t="str">
        <x:v>hits / 6</x:v>
      </x:c>
      <x:c r="E79" s="19"/>
      <x:c r="F79" s="21"/>
      <x:c r="G79" s="21"/>
      <x:c r="H79" s="11" t="str">
        <x:f>IF(COUNTA(E79:G79)=0,"",IF(OR(COUNT(E79)&lt;&gt;1,COUNTA(F79:G79)&gt;0),"Check inputs",IF(OR(E79&lt;0,E79&gt;6,MOD(E79,1)&lt;&gt;0),"Check inputs",E79/6)))</x:f>
      </x:c>
      <x:c r="I79" s="19"/>
      <x:c r="J79" s="22" t="str">
        <x:f>IF(OR(AND(ISTEXT(H79),H79=""),COUNTA(I79)=0),"",IF(OR(NOT(ISNUMBER(H79)),NOT(ISNUMBER(I79))),"Check inputs",IF(OR(I79&lt;0,I79&gt;6,MOD(I79,1)&lt;&gt;0),"Check inputs",(H79-I79/6)*100)))</x:f>
      </x:c>
      <x:c r="K79" s="9"/>
      <x:c r="L79" s="2" t="n">
        <x:f>IF(ISNUMBER(H79),1,0)</x:f>
        <x:v>0</x:v>
      </x:c>
    </x:row>
    <x:row r="80" ht="25" customHeight="1">
      <x:c r="A80" s="14" t="str">
        <x:v>P13</x:v>
      </x:c>
      <x:c r="B80" s="14" t="str">
        <x:f>IFERROR(IF(INDEX(Scores!$B$8:$B$37,MATCH(A80,Scores!$A$8:$A$37,0))="","",INDEX(Scores!$B$8:$B$37,MATCH(A80,Scores!$A$8:$A$37,0))),"")</x:f>
      </x:c>
      <x:c r="C80" s="14" t="str">
        <x:v>10m sprint</x:v>
      </x:c>
      <x:c r="D80" s="14" t="str">
        <x:v>s</x:v>
      </x:c>
      <x:c r="E80" s="15"/>
      <x:c r="F80" s="15"/>
      <x:c r="G80" s="15"/>
      <x:c r="H80" s="16" t="str">
        <x:f>IF(COUNTA(E80:G80)=0,"",IF(OR(COUNT(E80:G80)&lt;&gt;COUNTA(E80:G80),MIN(E80:G80)&lt;=0),"Check inputs",MIN(E80:G80)))</x:f>
      </x:c>
      <x:c r="I80" s="15"/>
      <x:c r="J80" s="17" t="str">
        <x:f>IF(OR(AND(ISTEXT(H80),H80=""),COUNTA(I80)=0),"",IF(OR(NOT(ISNUMBER(H80)),NOT(ISNUMBER(I80))),"Check inputs",IF(I80&lt;=0,"Check inputs",(I80-H80)/I80)))</x:f>
      </x:c>
      <x:c r="K80" s="18"/>
      <x:c r="L80" s="2" t="n">
        <x:f>IF(ISNUMBER(H80),1,0)</x:f>
        <x:v>0</x:v>
      </x:c>
    </x:row>
    <x:row r="81" ht="25" customHeight="1">
      <x:c r="A81" s="2" t="str">
        <x:v>P13</x:v>
      </x:c>
      <x:c r="B81" s="2" t="str">
        <x:f>IFERROR(IF(INDEX(Scores!$B$8:$B$37,MATCH(A81,Scores!$A$8:$A$37,0))="","",INDEX(Scores!$B$8:$B$37,MATCH(A81,Scores!$A$8:$A$37,0))),"")</x:f>
      </x:c>
      <x:c r="C81" s="2" t="str">
        <x:v>30m sprint</x:v>
      </x:c>
      <x:c r="D81" s="2" t="str">
        <x:v>s</x:v>
      </x:c>
      <x:c r="E81" s="13"/>
      <x:c r="F81" s="13"/>
      <x:c r="G81" s="13"/>
      <x:c r="H81" s="10" t="str">
        <x:f>IF(COUNTA(E81:G81)=0,"",IF(OR(COUNT(E81:G81)&lt;&gt;COUNTA(E81:G81),MIN(E81:G81)&lt;=0),"Check inputs",MIN(E81:G81)))</x:f>
      </x:c>
      <x:c r="I81" s="13"/>
      <x:c r="J81" s="11" t="str">
        <x:f>IF(OR(AND(ISTEXT(H81),H81=""),COUNTA(I81)=0),"",IF(OR(NOT(ISNUMBER(H81)),NOT(ISNUMBER(I81))),"Check inputs",IF(I81&lt;=0,"Check inputs",(I81-H81)/I81)))</x:f>
      </x:c>
      <x:c r="K81" s="9"/>
      <x:c r="L81" s="2" t="n">
        <x:f>IF(ISNUMBER(H81),1,0)</x:f>
        <x:v>0</x:v>
      </x:c>
    </x:row>
    <x:row r="82" ht="25" customHeight="1">
      <x:c r="A82" s="2" t="str">
        <x:v>P13</x:v>
      </x:c>
      <x:c r="B82" s="2" t="str">
        <x:f>IFERROR(IF(INDEX(Scores!$B$8:$B$37,MATCH(A82,Scores!$A$8:$A$37,0))="","",INDEX(Scores!$B$8:$B$37,MATCH(A82,Scores!$A$8:$A$37,0))),"")</x:f>
      </x:c>
      <x:c r="C82" s="2" t="str">
        <x:v>5m shuttle</x:v>
      </x:c>
      <x:c r="D82" s="2" t="str">
        <x:v>s</x:v>
      </x:c>
      <x:c r="E82" s="13"/>
      <x:c r="F82" s="13"/>
      <x:c r="G82" s="13"/>
      <x:c r="H82" s="10" t="str">
        <x:f>IF(COUNTA(E82:G82)=0,"",IF(OR(COUNT(E82:G82)&lt;&gt;COUNTA(E82:G82),MIN(E82:G82)&lt;=0),"Check inputs",MIN(E82:G82)))</x:f>
      </x:c>
      <x:c r="I82" s="13"/>
      <x:c r="J82" s="11" t="str">
        <x:f>IF(OR(AND(ISTEXT(H82),H82=""),COUNTA(I82)=0),"",IF(OR(NOT(ISNUMBER(H82)),NOT(ISNUMBER(I82))),"Check inputs",IF(I82&lt;=0,"Check inputs",(I82-H82)/I82)))</x:f>
      </x:c>
      <x:c r="K82" s="9"/>
      <x:c r="L82" s="2" t="n">
        <x:f>IF(ISNUMBER(H82),1,0)</x:f>
        <x:v>0</x:v>
      </x:c>
    </x:row>
    <x:row r="83" ht="25" customHeight="1">
      <x:c r="A83" s="2" t="str">
        <x:v>P13</x:v>
      </x:c>
      <x:c r="B83" s="2" t="str">
        <x:f>IFERROR(IF(INDEX(Scores!$B$8:$B$37,MATCH(A83,Scores!$A$8:$A$37,0))="","",INDEX(Scores!$B$8:$B$37,MATCH(A83,Scores!$A$8:$A$37,0))),"")</x:f>
      </x:c>
      <x:c r="C83" s="2" t="str">
        <x:v>Slalom</x:v>
      </x:c>
      <x:c r="D83" s="2" t="str">
        <x:v>s</x:v>
      </x:c>
      <x:c r="E83" s="13"/>
      <x:c r="F83" s="13"/>
      <x:c r="G83" s="13"/>
      <x:c r="H83" s="10" t="str">
        <x:f>IF(COUNTA(E83:G83)=0,"",IF(OR(COUNT(E83:G83)&lt;&gt;COUNTA(E83:G83),MIN(E83:G83)&lt;=0),"Check inputs",MIN(E83:G83)))</x:f>
      </x:c>
      <x:c r="I83" s="13"/>
      <x:c r="J83" s="11" t="str">
        <x:f>IF(OR(AND(ISTEXT(H83),H83=""),COUNTA(I83)=0),"",IF(OR(NOT(ISNUMBER(H83)),NOT(ISNUMBER(I83))),"Check inputs",IF(I83&lt;=0,"Check inputs",(I83-H83)/I83)))</x:f>
      </x:c>
      <x:c r="K83" s="9"/>
      <x:c r="L83" s="2" t="n">
        <x:f>IF(ISNUMBER(H83),1,0)</x:f>
        <x:v>0</x:v>
      </x:c>
    </x:row>
    <x:row r="84" ht="25" customHeight="1">
      <x:c r="A84" s="2" t="str">
        <x:v>P13</x:v>
      </x:c>
      <x:c r="B84" s="2" t="str">
        <x:f>IFERROR(IF(INDEX(Scores!$B$8:$B$37,MATCH(A84,Scores!$A$8:$A$37,0))="","",INDEX(Scores!$B$8:$B$37,MATCH(A84,Scores!$A$8:$A$37,0))),"")</x:f>
      </x:c>
      <x:c r="C84" s="2" t="str">
        <x:v>Broad jump</x:v>
      </x:c>
      <x:c r="D84" s="2" t="str">
        <x:v>cm</x:v>
      </x:c>
      <x:c r="E84" s="19"/>
      <x:c r="F84" s="19"/>
      <x:c r="G84" s="19"/>
      <x:c r="H84" s="12" t="str">
        <x:f>IF(COUNTA(E84:G84)=0,"",IF(OR(COUNT(E84:G84)&lt;&gt;COUNTA(E84:G84),MIN(E84:G84)&lt;=0),"Check inputs",MAX(E84:G84)))</x:f>
      </x:c>
      <x:c r="I84" s="19"/>
      <x:c r="J84" s="11" t="str">
        <x:f>IF(OR(AND(ISTEXT(H84),H84=""),COUNTA(I84)=0),"",IF(OR(NOT(ISNUMBER(H84)),NOT(ISNUMBER(I84))),"Check inputs",IF(I84&lt;=0,"Check inputs",(H84-I84)/I84)))</x:f>
      </x:c>
      <x:c r="K84" s="9"/>
      <x:c r="L84" s="2" t="n">
        <x:f>IF(ISNUMBER(H84),1,0)</x:f>
        <x:v>0</x:v>
      </x:c>
    </x:row>
    <x:row r="85" ht="25" customHeight="1">
      <x:c r="A85" s="2" t="str">
        <x:v>P13</x:v>
      </x:c>
      <x:c r="B85" s="2" t="str">
        <x:f>IFERROR(IF(INDEX(Scores!$B$8:$B$37,MATCH(A85,Scores!$A$8:$A$37,0))="","",INDEX(Scores!$B$8:$B$37,MATCH(A85,Scores!$A$8:$A$37,0))),"")</x:f>
      </x:c>
      <x:c r="C85" s="2" t="str">
        <x:v>Shooting</x:v>
      </x:c>
      <x:c r="D85" s="2" t="str">
        <x:v>hits / 6</x:v>
      </x:c>
      <x:c r="E85" s="19"/>
      <x:c r="F85" s="21"/>
      <x:c r="G85" s="21"/>
      <x:c r="H85" s="11" t="str">
        <x:f>IF(COUNTA(E85:G85)=0,"",IF(OR(COUNT(E85)&lt;&gt;1,COUNTA(F85:G85)&gt;0),"Check inputs",IF(OR(E85&lt;0,E85&gt;6,MOD(E85,1)&lt;&gt;0),"Check inputs",E85/6)))</x:f>
      </x:c>
      <x:c r="I85" s="19"/>
      <x:c r="J85" s="22" t="str">
        <x:f>IF(OR(AND(ISTEXT(H85),H85=""),COUNTA(I85)=0),"",IF(OR(NOT(ISNUMBER(H85)),NOT(ISNUMBER(I85))),"Check inputs",IF(OR(I85&lt;0,I85&gt;6,MOD(I85,1)&lt;&gt;0),"Check inputs",(H85-I85/6)*100)))</x:f>
      </x:c>
      <x:c r="K85" s="9"/>
      <x:c r="L85" s="2" t="n">
        <x:f>IF(ISNUMBER(H85),1,0)</x:f>
        <x:v>0</x:v>
      </x:c>
    </x:row>
    <x:row r="86" ht="25" customHeight="1">
      <x:c r="A86" s="14" t="str">
        <x:v>P14</x:v>
      </x:c>
      <x:c r="B86" s="14" t="str">
        <x:f>IFERROR(IF(INDEX(Scores!$B$8:$B$37,MATCH(A86,Scores!$A$8:$A$37,0))="","",INDEX(Scores!$B$8:$B$37,MATCH(A86,Scores!$A$8:$A$37,0))),"")</x:f>
      </x:c>
      <x:c r="C86" s="14" t="str">
        <x:v>10m sprint</x:v>
      </x:c>
      <x:c r="D86" s="14" t="str">
        <x:v>s</x:v>
      </x:c>
      <x:c r="E86" s="15"/>
      <x:c r="F86" s="15"/>
      <x:c r="G86" s="15"/>
      <x:c r="H86" s="16" t="str">
        <x:f>IF(COUNTA(E86:G86)=0,"",IF(OR(COUNT(E86:G86)&lt;&gt;COUNTA(E86:G86),MIN(E86:G86)&lt;=0),"Check inputs",MIN(E86:G86)))</x:f>
      </x:c>
      <x:c r="I86" s="15"/>
      <x:c r="J86" s="17" t="str">
        <x:f>IF(OR(AND(ISTEXT(H86),H86=""),COUNTA(I86)=0),"",IF(OR(NOT(ISNUMBER(H86)),NOT(ISNUMBER(I86))),"Check inputs",IF(I86&lt;=0,"Check inputs",(I86-H86)/I86)))</x:f>
      </x:c>
      <x:c r="K86" s="18"/>
      <x:c r="L86" s="2" t="n">
        <x:f>IF(ISNUMBER(H86),1,0)</x:f>
        <x:v>0</x:v>
      </x:c>
    </x:row>
    <x:row r="87" ht="25" customHeight="1">
      <x:c r="A87" s="2" t="str">
        <x:v>P14</x:v>
      </x:c>
      <x:c r="B87" s="2" t="str">
        <x:f>IFERROR(IF(INDEX(Scores!$B$8:$B$37,MATCH(A87,Scores!$A$8:$A$37,0))="","",INDEX(Scores!$B$8:$B$37,MATCH(A87,Scores!$A$8:$A$37,0))),"")</x:f>
      </x:c>
      <x:c r="C87" s="2" t="str">
        <x:v>30m sprint</x:v>
      </x:c>
      <x:c r="D87" s="2" t="str">
        <x:v>s</x:v>
      </x:c>
      <x:c r="E87" s="13"/>
      <x:c r="F87" s="13"/>
      <x:c r="G87" s="13"/>
      <x:c r="H87" s="10" t="str">
        <x:f>IF(COUNTA(E87:G87)=0,"",IF(OR(COUNT(E87:G87)&lt;&gt;COUNTA(E87:G87),MIN(E87:G87)&lt;=0),"Check inputs",MIN(E87:G87)))</x:f>
      </x:c>
      <x:c r="I87" s="13"/>
      <x:c r="J87" s="11" t="str">
        <x:f>IF(OR(AND(ISTEXT(H87),H87=""),COUNTA(I87)=0),"",IF(OR(NOT(ISNUMBER(H87)),NOT(ISNUMBER(I87))),"Check inputs",IF(I87&lt;=0,"Check inputs",(I87-H87)/I87)))</x:f>
      </x:c>
      <x:c r="K87" s="9"/>
      <x:c r="L87" s="2" t="n">
        <x:f>IF(ISNUMBER(H87),1,0)</x:f>
        <x:v>0</x:v>
      </x:c>
    </x:row>
    <x:row r="88" ht="25" customHeight="1">
      <x:c r="A88" s="2" t="str">
        <x:v>P14</x:v>
      </x:c>
      <x:c r="B88" s="2" t="str">
        <x:f>IFERROR(IF(INDEX(Scores!$B$8:$B$37,MATCH(A88,Scores!$A$8:$A$37,0))="","",INDEX(Scores!$B$8:$B$37,MATCH(A88,Scores!$A$8:$A$37,0))),"")</x:f>
      </x:c>
      <x:c r="C88" s="2" t="str">
        <x:v>5m shuttle</x:v>
      </x:c>
      <x:c r="D88" s="2" t="str">
        <x:v>s</x:v>
      </x:c>
      <x:c r="E88" s="13"/>
      <x:c r="F88" s="13"/>
      <x:c r="G88" s="13"/>
      <x:c r="H88" s="10" t="str">
        <x:f>IF(COUNTA(E88:G88)=0,"",IF(OR(COUNT(E88:G88)&lt;&gt;COUNTA(E88:G88),MIN(E88:G88)&lt;=0),"Check inputs",MIN(E88:G88)))</x:f>
      </x:c>
      <x:c r="I88" s="13"/>
      <x:c r="J88" s="11" t="str">
        <x:f>IF(OR(AND(ISTEXT(H88),H88=""),COUNTA(I88)=0),"",IF(OR(NOT(ISNUMBER(H88)),NOT(ISNUMBER(I88))),"Check inputs",IF(I88&lt;=0,"Check inputs",(I88-H88)/I88)))</x:f>
      </x:c>
      <x:c r="K88" s="9"/>
      <x:c r="L88" s="2" t="n">
        <x:f>IF(ISNUMBER(H88),1,0)</x:f>
        <x:v>0</x:v>
      </x:c>
    </x:row>
    <x:row r="89" ht="25" customHeight="1">
      <x:c r="A89" s="2" t="str">
        <x:v>P14</x:v>
      </x:c>
      <x:c r="B89" s="2" t="str">
        <x:f>IFERROR(IF(INDEX(Scores!$B$8:$B$37,MATCH(A89,Scores!$A$8:$A$37,0))="","",INDEX(Scores!$B$8:$B$37,MATCH(A89,Scores!$A$8:$A$37,0))),"")</x:f>
      </x:c>
      <x:c r="C89" s="2" t="str">
        <x:v>Slalom</x:v>
      </x:c>
      <x:c r="D89" s="2" t="str">
        <x:v>s</x:v>
      </x:c>
      <x:c r="E89" s="13"/>
      <x:c r="F89" s="13"/>
      <x:c r="G89" s="13"/>
      <x:c r="H89" s="10" t="str">
        <x:f>IF(COUNTA(E89:G89)=0,"",IF(OR(COUNT(E89:G89)&lt;&gt;COUNTA(E89:G89),MIN(E89:G89)&lt;=0),"Check inputs",MIN(E89:G89)))</x:f>
      </x:c>
      <x:c r="I89" s="13"/>
      <x:c r="J89" s="11" t="str">
        <x:f>IF(OR(AND(ISTEXT(H89),H89=""),COUNTA(I89)=0),"",IF(OR(NOT(ISNUMBER(H89)),NOT(ISNUMBER(I89))),"Check inputs",IF(I89&lt;=0,"Check inputs",(I89-H89)/I89)))</x:f>
      </x:c>
      <x:c r="K89" s="9"/>
      <x:c r="L89" s="2" t="n">
        <x:f>IF(ISNUMBER(H89),1,0)</x:f>
        <x:v>0</x:v>
      </x:c>
    </x:row>
    <x:row r="90" ht="25" customHeight="1">
      <x:c r="A90" s="2" t="str">
        <x:v>P14</x:v>
      </x:c>
      <x:c r="B90" s="2" t="str">
        <x:f>IFERROR(IF(INDEX(Scores!$B$8:$B$37,MATCH(A90,Scores!$A$8:$A$37,0))="","",INDEX(Scores!$B$8:$B$37,MATCH(A90,Scores!$A$8:$A$37,0))),"")</x:f>
      </x:c>
      <x:c r="C90" s="2" t="str">
        <x:v>Broad jump</x:v>
      </x:c>
      <x:c r="D90" s="2" t="str">
        <x:v>cm</x:v>
      </x:c>
      <x:c r="E90" s="19"/>
      <x:c r="F90" s="19"/>
      <x:c r="G90" s="19"/>
      <x:c r="H90" s="12" t="str">
        <x:f>IF(COUNTA(E90:G90)=0,"",IF(OR(COUNT(E90:G90)&lt;&gt;COUNTA(E90:G90),MIN(E90:G90)&lt;=0),"Check inputs",MAX(E90:G90)))</x:f>
      </x:c>
      <x:c r="I90" s="19"/>
      <x:c r="J90" s="11" t="str">
        <x:f>IF(OR(AND(ISTEXT(H90),H90=""),COUNTA(I90)=0),"",IF(OR(NOT(ISNUMBER(H90)),NOT(ISNUMBER(I90))),"Check inputs",IF(I90&lt;=0,"Check inputs",(H90-I90)/I90)))</x:f>
      </x:c>
      <x:c r="K90" s="9"/>
      <x:c r="L90" s="2" t="n">
        <x:f>IF(ISNUMBER(H90),1,0)</x:f>
        <x:v>0</x:v>
      </x:c>
    </x:row>
    <x:row r="91" ht="25" customHeight="1">
      <x:c r="A91" s="2" t="str">
        <x:v>P14</x:v>
      </x:c>
      <x:c r="B91" s="2" t="str">
        <x:f>IFERROR(IF(INDEX(Scores!$B$8:$B$37,MATCH(A91,Scores!$A$8:$A$37,0))="","",INDEX(Scores!$B$8:$B$37,MATCH(A91,Scores!$A$8:$A$37,0))),"")</x:f>
      </x:c>
      <x:c r="C91" s="2" t="str">
        <x:v>Shooting</x:v>
      </x:c>
      <x:c r="D91" s="2" t="str">
        <x:v>hits / 6</x:v>
      </x:c>
      <x:c r="E91" s="19"/>
      <x:c r="F91" s="21"/>
      <x:c r="G91" s="21"/>
      <x:c r="H91" s="11" t="str">
        <x:f>IF(COUNTA(E91:G91)=0,"",IF(OR(COUNT(E91)&lt;&gt;1,COUNTA(F91:G91)&gt;0),"Check inputs",IF(OR(E91&lt;0,E91&gt;6,MOD(E91,1)&lt;&gt;0),"Check inputs",E91/6)))</x:f>
      </x:c>
      <x:c r="I91" s="19"/>
      <x:c r="J91" s="22" t="str">
        <x:f>IF(OR(AND(ISTEXT(H91),H91=""),COUNTA(I91)=0),"",IF(OR(NOT(ISNUMBER(H91)),NOT(ISNUMBER(I91))),"Check inputs",IF(OR(I91&lt;0,I91&gt;6,MOD(I91,1)&lt;&gt;0),"Check inputs",(H91-I91/6)*100)))</x:f>
      </x:c>
      <x:c r="K91" s="9"/>
      <x:c r="L91" s="2" t="n">
        <x:f>IF(ISNUMBER(H91),1,0)</x:f>
        <x:v>0</x:v>
      </x:c>
    </x:row>
    <x:row r="92" ht="25" customHeight="1">
      <x:c r="A92" s="14" t="str">
        <x:v>P15</x:v>
      </x:c>
      <x:c r="B92" s="14" t="str">
        <x:f>IFERROR(IF(INDEX(Scores!$B$8:$B$37,MATCH(A92,Scores!$A$8:$A$37,0))="","",INDEX(Scores!$B$8:$B$37,MATCH(A92,Scores!$A$8:$A$37,0))),"")</x:f>
      </x:c>
      <x:c r="C92" s="14" t="str">
        <x:v>10m sprint</x:v>
      </x:c>
      <x:c r="D92" s="14" t="str">
        <x:v>s</x:v>
      </x:c>
      <x:c r="E92" s="15"/>
      <x:c r="F92" s="15"/>
      <x:c r="G92" s="15"/>
      <x:c r="H92" s="16" t="str">
        <x:f>IF(COUNTA(E92:G92)=0,"",IF(OR(COUNT(E92:G92)&lt;&gt;COUNTA(E92:G92),MIN(E92:G92)&lt;=0),"Check inputs",MIN(E92:G92)))</x:f>
      </x:c>
      <x:c r="I92" s="15"/>
      <x:c r="J92" s="17" t="str">
        <x:f>IF(OR(AND(ISTEXT(H92),H92=""),COUNTA(I92)=0),"",IF(OR(NOT(ISNUMBER(H92)),NOT(ISNUMBER(I92))),"Check inputs",IF(I92&lt;=0,"Check inputs",(I92-H92)/I92)))</x:f>
      </x:c>
      <x:c r="K92" s="18"/>
      <x:c r="L92" s="2" t="n">
        <x:f>IF(ISNUMBER(H92),1,0)</x:f>
        <x:v>0</x:v>
      </x:c>
    </x:row>
    <x:row r="93" ht="25" customHeight="1">
      <x:c r="A93" s="2" t="str">
        <x:v>P15</x:v>
      </x:c>
      <x:c r="B93" s="2" t="str">
        <x:f>IFERROR(IF(INDEX(Scores!$B$8:$B$37,MATCH(A93,Scores!$A$8:$A$37,0))="","",INDEX(Scores!$B$8:$B$37,MATCH(A93,Scores!$A$8:$A$37,0))),"")</x:f>
      </x:c>
      <x:c r="C93" s="2" t="str">
        <x:v>30m sprint</x:v>
      </x:c>
      <x:c r="D93" s="2" t="str">
        <x:v>s</x:v>
      </x:c>
      <x:c r="E93" s="13"/>
      <x:c r="F93" s="13"/>
      <x:c r="G93" s="13"/>
      <x:c r="H93" s="10" t="str">
        <x:f>IF(COUNTA(E93:G93)=0,"",IF(OR(COUNT(E93:G93)&lt;&gt;COUNTA(E93:G93),MIN(E93:G93)&lt;=0),"Check inputs",MIN(E93:G93)))</x:f>
      </x:c>
      <x:c r="I93" s="13"/>
      <x:c r="J93" s="11" t="str">
        <x:f>IF(OR(AND(ISTEXT(H93),H93=""),COUNTA(I93)=0),"",IF(OR(NOT(ISNUMBER(H93)),NOT(ISNUMBER(I93))),"Check inputs",IF(I93&lt;=0,"Check inputs",(I93-H93)/I93)))</x:f>
      </x:c>
      <x:c r="K93" s="9"/>
      <x:c r="L93" s="2" t="n">
        <x:f>IF(ISNUMBER(H93),1,0)</x:f>
        <x:v>0</x:v>
      </x:c>
    </x:row>
    <x:row r="94" ht="25" customHeight="1">
      <x:c r="A94" s="2" t="str">
        <x:v>P15</x:v>
      </x:c>
      <x:c r="B94" s="2" t="str">
        <x:f>IFERROR(IF(INDEX(Scores!$B$8:$B$37,MATCH(A94,Scores!$A$8:$A$37,0))="","",INDEX(Scores!$B$8:$B$37,MATCH(A94,Scores!$A$8:$A$37,0))),"")</x:f>
      </x:c>
      <x:c r="C94" s="2" t="str">
        <x:v>5m shuttle</x:v>
      </x:c>
      <x:c r="D94" s="2" t="str">
        <x:v>s</x:v>
      </x:c>
      <x:c r="E94" s="13"/>
      <x:c r="F94" s="13"/>
      <x:c r="G94" s="13"/>
      <x:c r="H94" s="10" t="str">
        <x:f>IF(COUNTA(E94:G94)=0,"",IF(OR(COUNT(E94:G94)&lt;&gt;COUNTA(E94:G94),MIN(E94:G94)&lt;=0),"Check inputs",MIN(E94:G94)))</x:f>
      </x:c>
      <x:c r="I94" s="13"/>
      <x:c r="J94" s="11" t="str">
        <x:f>IF(OR(AND(ISTEXT(H94),H94=""),COUNTA(I94)=0),"",IF(OR(NOT(ISNUMBER(H94)),NOT(ISNUMBER(I94))),"Check inputs",IF(I94&lt;=0,"Check inputs",(I94-H94)/I94)))</x:f>
      </x:c>
      <x:c r="K94" s="9"/>
      <x:c r="L94" s="2" t="n">
        <x:f>IF(ISNUMBER(H94),1,0)</x:f>
        <x:v>0</x:v>
      </x:c>
    </x:row>
    <x:row r="95" ht="25" customHeight="1">
      <x:c r="A95" s="2" t="str">
        <x:v>P15</x:v>
      </x:c>
      <x:c r="B95" s="2" t="str">
        <x:f>IFERROR(IF(INDEX(Scores!$B$8:$B$37,MATCH(A95,Scores!$A$8:$A$37,0))="","",INDEX(Scores!$B$8:$B$37,MATCH(A95,Scores!$A$8:$A$37,0))),"")</x:f>
      </x:c>
      <x:c r="C95" s="2" t="str">
        <x:v>Slalom</x:v>
      </x:c>
      <x:c r="D95" s="2" t="str">
        <x:v>s</x:v>
      </x:c>
      <x:c r="E95" s="13"/>
      <x:c r="F95" s="13"/>
      <x:c r="G95" s="13"/>
      <x:c r="H95" s="10" t="str">
        <x:f>IF(COUNTA(E95:G95)=0,"",IF(OR(COUNT(E95:G95)&lt;&gt;COUNTA(E95:G95),MIN(E95:G95)&lt;=0),"Check inputs",MIN(E95:G95)))</x:f>
      </x:c>
      <x:c r="I95" s="13"/>
      <x:c r="J95" s="11" t="str">
        <x:f>IF(OR(AND(ISTEXT(H95),H95=""),COUNTA(I95)=0),"",IF(OR(NOT(ISNUMBER(H95)),NOT(ISNUMBER(I95))),"Check inputs",IF(I95&lt;=0,"Check inputs",(I95-H95)/I95)))</x:f>
      </x:c>
      <x:c r="K95" s="9"/>
      <x:c r="L95" s="2" t="n">
        <x:f>IF(ISNUMBER(H95),1,0)</x:f>
        <x:v>0</x:v>
      </x:c>
    </x:row>
    <x:row r="96" ht="25" customHeight="1">
      <x:c r="A96" s="2" t="str">
        <x:v>P15</x:v>
      </x:c>
      <x:c r="B96" s="2" t="str">
        <x:f>IFERROR(IF(INDEX(Scores!$B$8:$B$37,MATCH(A96,Scores!$A$8:$A$37,0))="","",INDEX(Scores!$B$8:$B$37,MATCH(A96,Scores!$A$8:$A$37,0))),"")</x:f>
      </x:c>
      <x:c r="C96" s="2" t="str">
        <x:v>Broad jump</x:v>
      </x:c>
      <x:c r="D96" s="2" t="str">
        <x:v>cm</x:v>
      </x:c>
      <x:c r="E96" s="19"/>
      <x:c r="F96" s="19"/>
      <x:c r="G96" s="19"/>
      <x:c r="H96" s="12" t="str">
        <x:f>IF(COUNTA(E96:G96)=0,"",IF(OR(COUNT(E96:G96)&lt;&gt;COUNTA(E96:G96),MIN(E96:G96)&lt;=0),"Check inputs",MAX(E96:G96)))</x:f>
      </x:c>
      <x:c r="I96" s="19"/>
      <x:c r="J96" s="11" t="str">
        <x:f>IF(OR(AND(ISTEXT(H96),H96=""),COUNTA(I96)=0),"",IF(OR(NOT(ISNUMBER(H96)),NOT(ISNUMBER(I96))),"Check inputs",IF(I96&lt;=0,"Check inputs",(H96-I96)/I96)))</x:f>
      </x:c>
      <x:c r="K96" s="9"/>
      <x:c r="L96" s="2" t="n">
        <x:f>IF(ISNUMBER(H96),1,0)</x:f>
        <x:v>0</x:v>
      </x:c>
    </x:row>
    <x:row r="97" ht="25" customHeight="1">
      <x:c r="A97" s="2" t="str">
        <x:v>P15</x:v>
      </x:c>
      <x:c r="B97" s="2" t="str">
        <x:f>IFERROR(IF(INDEX(Scores!$B$8:$B$37,MATCH(A97,Scores!$A$8:$A$37,0))="","",INDEX(Scores!$B$8:$B$37,MATCH(A97,Scores!$A$8:$A$37,0))),"")</x:f>
      </x:c>
      <x:c r="C97" s="2" t="str">
        <x:v>Shooting</x:v>
      </x:c>
      <x:c r="D97" s="2" t="str">
        <x:v>hits / 6</x:v>
      </x:c>
      <x:c r="E97" s="19"/>
      <x:c r="F97" s="21"/>
      <x:c r="G97" s="21"/>
      <x:c r="H97" s="11" t="str">
        <x:f>IF(COUNTA(E97:G97)=0,"",IF(OR(COUNT(E97)&lt;&gt;1,COUNTA(F97:G97)&gt;0),"Check inputs",IF(OR(E97&lt;0,E97&gt;6,MOD(E97,1)&lt;&gt;0),"Check inputs",E97/6)))</x:f>
      </x:c>
      <x:c r="I97" s="19"/>
      <x:c r="J97" s="22" t="str">
        <x:f>IF(OR(AND(ISTEXT(H97),H97=""),COUNTA(I97)=0),"",IF(OR(NOT(ISNUMBER(H97)),NOT(ISNUMBER(I97))),"Check inputs",IF(OR(I97&lt;0,I97&gt;6,MOD(I97,1)&lt;&gt;0),"Check inputs",(H97-I97/6)*100)))</x:f>
      </x:c>
      <x:c r="K97" s="9"/>
      <x:c r="L97" s="2" t="n">
        <x:f>IF(ISNUMBER(H97),1,0)</x:f>
        <x:v>0</x:v>
      </x:c>
    </x:row>
    <x:row r="98" ht="25" customHeight="1">
      <x:c r="A98" s="14" t="str">
        <x:v>P16</x:v>
      </x:c>
      <x:c r="B98" s="14" t="str">
        <x:f>IFERROR(IF(INDEX(Scores!$B$8:$B$37,MATCH(A98,Scores!$A$8:$A$37,0))="","",INDEX(Scores!$B$8:$B$37,MATCH(A98,Scores!$A$8:$A$37,0))),"")</x:f>
      </x:c>
      <x:c r="C98" s="14" t="str">
        <x:v>10m sprint</x:v>
      </x:c>
      <x:c r="D98" s="14" t="str">
        <x:v>s</x:v>
      </x:c>
      <x:c r="E98" s="15"/>
      <x:c r="F98" s="15"/>
      <x:c r="G98" s="15"/>
      <x:c r="H98" s="16" t="str">
        <x:f>IF(COUNTA(E98:G98)=0,"",IF(OR(COUNT(E98:G98)&lt;&gt;COUNTA(E98:G98),MIN(E98:G98)&lt;=0),"Check inputs",MIN(E98:G98)))</x:f>
      </x:c>
      <x:c r="I98" s="15"/>
      <x:c r="J98" s="17" t="str">
        <x:f>IF(OR(AND(ISTEXT(H98),H98=""),COUNTA(I98)=0),"",IF(OR(NOT(ISNUMBER(H98)),NOT(ISNUMBER(I98))),"Check inputs",IF(I98&lt;=0,"Check inputs",(I98-H98)/I98)))</x:f>
      </x:c>
      <x:c r="K98" s="18"/>
      <x:c r="L98" s="2" t="n">
        <x:f>IF(ISNUMBER(H98),1,0)</x:f>
        <x:v>0</x:v>
      </x:c>
    </x:row>
    <x:row r="99" ht="25" customHeight="1">
      <x:c r="A99" s="2" t="str">
        <x:v>P16</x:v>
      </x:c>
      <x:c r="B99" s="2" t="str">
        <x:f>IFERROR(IF(INDEX(Scores!$B$8:$B$37,MATCH(A99,Scores!$A$8:$A$37,0))="","",INDEX(Scores!$B$8:$B$37,MATCH(A99,Scores!$A$8:$A$37,0))),"")</x:f>
      </x:c>
      <x:c r="C99" s="2" t="str">
        <x:v>30m sprint</x:v>
      </x:c>
      <x:c r="D99" s="2" t="str">
        <x:v>s</x:v>
      </x:c>
      <x:c r="E99" s="13"/>
      <x:c r="F99" s="13"/>
      <x:c r="G99" s="13"/>
      <x:c r="H99" s="10" t="str">
        <x:f>IF(COUNTA(E99:G99)=0,"",IF(OR(COUNT(E99:G99)&lt;&gt;COUNTA(E99:G99),MIN(E99:G99)&lt;=0),"Check inputs",MIN(E99:G99)))</x:f>
      </x:c>
      <x:c r="I99" s="13"/>
      <x:c r="J99" s="11" t="str">
        <x:f>IF(OR(AND(ISTEXT(H99),H99=""),COUNTA(I99)=0),"",IF(OR(NOT(ISNUMBER(H99)),NOT(ISNUMBER(I99))),"Check inputs",IF(I99&lt;=0,"Check inputs",(I99-H99)/I99)))</x:f>
      </x:c>
      <x:c r="K99" s="9"/>
      <x:c r="L99" s="2" t="n">
        <x:f>IF(ISNUMBER(H99),1,0)</x:f>
        <x:v>0</x:v>
      </x:c>
    </x:row>
    <x:row r="100" ht="25" customHeight="1">
      <x:c r="A100" s="2" t="str">
        <x:v>P16</x:v>
      </x:c>
      <x:c r="B100" s="2" t="str">
        <x:f>IFERROR(IF(INDEX(Scores!$B$8:$B$37,MATCH(A100,Scores!$A$8:$A$37,0))="","",INDEX(Scores!$B$8:$B$37,MATCH(A100,Scores!$A$8:$A$37,0))),"")</x:f>
      </x:c>
      <x:c r="C100" s="2" t="str">
        <x:v>5m shuttle</x:v>
      </x:c>
      <x:c r="D100" s="2" t="str">
        <x:v>s</x:v>
      </x:c>
      <x:c r="E100" s="13"/>
      <x:c r="F100" s="13"/>
      <x:c r="G100" s="13"/>
      <x:c r="H100" s="10" t="str">
        <x:f>IF(COUNTA(E100:G100)=0,"",IF(OR(COUNT(E100:G100)&lt;&gt;COUNTA(E100:G100),MIN(E100:G100)&lt;=0),"Check inputs",MIN(E100:G100)))</x:f>
      </x:c>
      <x:c r="I100" s="13"/>
      <x:c r="J100" s="11" t="str">
        <x:f>IF(OR(AND(ISTEXT(H100),H100=""),COUNTA(I100)=0),"",IF(OR(NOT(ISNUMBER(H100)),NOT(ISNUMBER(I100))),"Check inputs",IF(I100&lt;=0,"Check inputs",(I100-H100)/I100)))</x:f>
      </x:c>
      <x:c r="K100" s="9"/>
      <x:c r="L100" s="2" t="n">
        <x:f>IF(ISNUMBER(H100),1,0)</x:f>
        <x:v>0</x:v>
      </x:c>
    </x:row>
    <x:row r="101" ht="25" customHeight="1">
      <x:c r="A101" s="2" t="str">
        <x:v>P16</x:v>
      </x:c>
      <x:c r="B101" s="2" t="str">
        <x:f>IFERROR(IF(INDEX(Scores!$B$8:$B$37,MATCH(A101,Scores!$A$8:$A$37,0))="","",INDEX(Scores!$B$8:$B$37,MATCH(A101,Scores!$A$8:$A$37,0))),"")</x:f>
      </x:c>
      <x:c r="C101" s="2" t="str">
        <x:v>Slalom</x:v>
      </x:c>
      <x:c r="D101" s="2" t="str">
        <x:v>s</x:v>
      </x:c>
      <x:c r="E101" s="13"/>
      <x:c r="F101" s="13"/>
      <x:c r="G101" s="13"/>
      <x:c r="H101" s="10" t="str">
        <x:f>IF(COUNTA(E101:G101)=0,"",IF(OR(COUNT(E101:G101)&lt;&gt;COUNTA(E101:G101),MIN(E101:G101)&lt;=0),"Check inputs",MIN(E101:G101)))</x:f>
      </x:c>
      <x:c r="I101" s="13"/>
      <x:c r="J101" s="11" t="str">
        <x:f>IF(OR(AND(ISTEXT(H101),H101=""),COUNTA(I101)=0),"",IF(OR(NOT(ISNUMBER(H101)),NOT(ISNUMBER(I101))),"Check inputs",IF(I101&lt;=0,"Check inputs",(I101-H101)/I101)))</x:f>
      </x:c>
      <x:c r="K101" s="9"/>
      <x:c r="L101" s="2" t="n">
        <x:f>IF(ISNUMBER(H101),1,0)</x:f>
        <x:v>0</x:v>
      </x:c>
    </x:row>
    <x:row r="102" ht="25" customHeight="1">
      <x:c r="A102" s="2" t="str">
        <x:v>P16</x:v>
      </x:c>
      <x:c r="B102" s="2" t="str">
        <x:f>IFERROR(IF(INDEX(Scores!$B$8:$B$37,MATCH(A102,Scores!$A$8:$A$37,0))="","",INDEX(Scores!$B$8:$B$37,MATCH(A102,Scores!$A$8:$A$37,0))),"")</x:f>
      </x:c>
      <x:c r="C102" s="2" t="str">
        <x:v>Broad jump</x:v>
      </x:c>
      <x:c r="D102" s="2" t="str">
        <x:v>cm</x:v>
      </x:c>
      <x:c r="E102" s="19"/>
      <x:c r="F102" s="19"/>
      <x:c r="G102" s="19"/>
      <x:c r="H102" s="12" t="str">
        <x:f>IF(COUNTA(E102:G102)=0,"",IF(OR(COUNT(E102:G102)&lt;&gt;COUNTA(E102:G102),MIN(E102:G102)&lt;=0),"Check inputs",MAX(E102:G102)))</x:f>
      </x:c>
      <x:c r="I102" s="19"/>
      <x:c r="J102" s="11" t="str">
        <x:f>IF(OR(AND(ISTEXT(H102),H102=""),COUNTA(I102)=0),"",IF(OR(NOT(ISNUMBER(H102)),NOT(ISNUMBER(I102))),"Check inputs",IF(I102&lt;=0,"Check inputs",(H102-I102)/I102)))</x:f>
      </x:c>
      <x:c r="K102" s="9"/>
      <x:c r="L102" s="2" t="n">
        <x:f>IF(ISNUMBER(H102),1,0)</x:f>
        <x:v>0</x:v>
      </x:c>
    </x:row>
    <x:row r="103" ht="25" customHeight="1">
      <x:c r="A103" s="2" t="str">
        <x:v>P16</x:v>
      </x:c>
      <x:c r="B103" s="2" t="str">
        <x:f>IFERROR(IF(INDEX(Scores!$B$8:$B$37,MATCH(A103,Scores!$A$8:$A$37,0))="","",INDEX(Scores!$B$8:$B$37,MATCH(A103,Scores!$A$8:$A$37,0))),"")</x:f>
      </x:c>
      <x:c r="C103" s="2" t="str">
        <x:v>Shooting</x:v>
      </x:c>
      <x:c r="D103" s="2" t="str">
        <x:v>hits / 6</x:v>
      </x:c>
      <x:c r="E103" s="19"/>
      <x:c r="F103" s="21"/>
      <x:c r="G103" s="21"/>
      <x:c r="H103" s="11" t="str">
        <x:f>IF(COUNTA(E103:G103)=0,"",IF(OR(COUNT(E103)&lt;&gt;1,COUNTA(F103:G103)&gt;0),"Check inputs",IF(OR(E103&lt;0,E103&gt;6,MOD(E103,1)&lt;&gt;0),"Check inputs",E103/6)))</x:f>
      </x:c>
      <x:c r="I103" s="19"/>
      <x:c r="J103" s="22" t="str">
        <x:f>IF(OR(AND(ISTEXT(H103),H103=""),COUNTA(I103)=0),"",IF(OR(NOT(ISNUMBER(H103)),NOT(ISNUMBER(I103))),"Check inputs",IF(OR(I103&lt;0,I103&gt;6,MOD(I103,1)&lt;&gt;0),"Check inputs",(H103-I103/6)*100)))</x:f>
      </x:c>
      <x:c r="K103" s="9"/>
      <x:c r="L103" s="2" t="n">
        <x:f>IF(ISNUMBER(H103),1,0)</x:f>
        <x:v>0</x:v>
      </x:c>
    </x:row>
    <x:row r="104" ht="25" customHeight="1">
      <x:c r="A104" s="14" t="str">
        <x:v>P17</x:v>
      </x:c>
      <x:c r="B104" s="14" t="str">
        <x:f>IFERROR(IF(INDEX(Scores!$B$8:$B$37,MATCH(A104,Scores!$A$8:$A$37,0))="","",INDEX(Scores!$B$8:$B$37,MATCH(A104,Scores!$A$8:$A$37,0))),"")</x:f>
      </x:c>
      <x:c r="C104" s="14" t="str">
        <x:v>10m sprint</x:v>
      </x:c>
      <x:c r="D104" s="14" t="str">
        <x:v>s</x:v>
      </x:c>
      <x:c r="E104" s="15"/>
      <x:c r="F104" s="15"/>
      <x:c r="G104" s="15"/>
      <x:c r="H104" s="16" t="str">
        <x:f>IF(COUNTA(E104:G104)=0,"",IF(OR(COUNT(E104:G104)&lt;&gt;COUNTA(E104:G104),MIN(E104:G104)&lt;=0),"Check inputs",MIN(E104:G104)))</x:f>
      </x:c>
      <x:c r="I104" s="15"/>
      <x:c r="J104" s="17" t="str">
        <x:f>IF(OR(AND(ISTEXT(H104),H104=""),COUNTA(I104)=0),"",IF(OR(NOT(ISNUMBER(H104)),NOT(ISNUMBER(I104))),"Check inputs",IF(I104&lt;=0,"Check inputs",(I104-H104)/I104)))</x:f>
      </x:c>
      <x:c r="K104" s="18"/>
      <x:c r="L104" s="2" t="n">
        <x:f>IF(ISNUMBER(H104),1,0)</x:f>
        <x:v>0</x:v>
      </x:c>
    </x:row>
    <x:row r="105" ht="25" customHeight="1">
      <x:c r="A105" s="2" t="str">
        <x:v>P17</x:v>
      </x:c>
      <x:c r="B105" s="2" t="str">
        <x:f>IFERROR(IF(INDEX(Scores!$B$8:$B$37,MATCH(A105,Scores!$A$8:$A$37,0))="","",INDEX(Scores!$B$8:$B$37,MATCH(A105,Scores!$A$8:$A$37,0))),"")</x:f>
      </x:c>
      <x:c r="C105" s="2" t="str">
        <x:v>30m sprint</x:v>
      </x:c>
      <x:c r="D105" s="2" t="str">
        <x:v>s</x:v>
      </x:c>
      <x:c r="E105" s="13"/>
      <x:c r="F105" s="13"/>
      <x:c r="G105" s="13"/>
      <x:c r="H105" s="10" t="str">
        <x:f>IF(COUNTA(E105:G105)=0,"",IF(OR(COUNT(E105:G105)&lt;&gt;COUNTA(E105:G105),MIN(E105:G105)&lt;=0),"Check inputs",MIN(E105:G105)))</x:f>
      </x:c>
      <x:c r="I105" s="13"/>
      <x:c r="J105" s="11" t="str">
        <x:f>IF(OR(AND(ISTEXT(H105),H105=""),COUNTA(I105)=0),"",IF(OR(NOT(ISNUMBER(H105)),NOT(ISNUMBER(I105))),"Check inputs",IF(I105&lt;=0,"Check inputs",(I105-H105)/I105)))</x:f>
      </x:c>
      <x:c r="K105" s="9"/>
      <x:c r="L105" s="2" t="n">
        <x:f>IF(ISNUMBER(H105),1,0)</x:f>
        <x:v>0</x:v>
      </x:c>
    </x:row>
    <x:row r="106" ht="25" customHeight="1">
      <x:c r="A106" s="2" t="str">
        <x:v>P17</x:v>
      </x:c>
      <x:c r="B106" s="2" t="str">
        <x:f>IFERROR(IF(INDEX(Scores!$B$8:$B$37,MATCH(A106,Scores!$A$8:$A$37,0))="","",INDEX(Scores!$B$8:$B$37,MATCH(A106,Scores!$A$8:$A$37,0))),"")</x:f>
      </x:c>
      <x:c r="C106" s="2" t="str">
        <x:v>5m shuttle</x:v>
      </x:c>
      <x:c r="D106" s="2" t="str">
        <x:v>s</x:v>
      </x:c>
      <x:c r="E106" s="13"/>
      <x:c r="F106" s="13"/>
      <x:c r="G106" s="13"/>
      <x:c r="H106" s="10" t="str">
        <x:f>IF(COUNTA(E106:G106)=0,"",IF(OR(COUNT(E106:G106)&lt;&gt;COUNTA(E106:G106),MIN(E106:G106)&lt;=0),"Check inputs",MIN(E106:G106)))</x:f>
      </x:c>
      <x:c r="I106" s="13"/>
      <x:c r="J106" s="11" t="str">
        <x:f>IF(OR(AND(ISTEXT(H106),H106=""),COUNTA(I106)=0),"",IF(OR(NOT(ISNUMBER(H106)),NOT(ISNUMBER(I106))),"Check inputs",IF(I106&lt;=0,"Check inputs",(I106-H106)/I106)))</x:f>
      </x:c>
      <x:c r="K106" s="9"/>
      <x:c r="L106" s="2" t="n">
        <x:f>IF(ISNUMBER(H106),1,0)</x:f>
        <x:v>0</x:v>
      </x:c>
    </x:row>
    <x:row r="107" ht="25" customHeight="1">
      <x:c r="A107" s="2" t="str">
        <x:v>P17</x:v>
      </x:c>
      <x:c r="B107" s="2" t="str">
        <x:f>IFERROR(IF(INDEX(Scores!$B$8:$B$37,MATCH(A107,Scores!$A$8:$A$37,0))="","",INDEX(Scores!$B$8:$B$37,MATCH(A107,Scores!$A$8:$A$37,0))),"")</x:f>
      </x:c>
      <x:c r="C107" s="2" t="str">
        <x:v>Slalom</x:v>
      </x:c>
      <x:c r="D107" s="2" t="str">
        <x:v>s</x:v>
      </x:c>
      <x:c r="E107" s="13"/>
      <x:c r="F107" s="13"/>
      <x:c r="G107" s="13"/>
      <x:c r="H107" s="10" t="str">
        <x:f>IF(COUNTA(E107:G107)=0,"",IF(OR(COUNT(E107:G107)&lt;&gt;COUNTA(E107:G107),MIN(E107:G107)&lt;=0),"Check inputs",MIN(E107:G107)))</x:f>
      </x:c>
      <x:c r="I107" s="13"/>
      <x:c r="J107" s="11" t="str">
        <x:f>IF(OR(AND(ISTEXT(H107),H107=""),COUNTA(I107)=0),"",IF(OR(NOT(ISNUMBER(H107)),NOT(ISNUMBER(I107))),"Check inputs",IF(I107&lt;=0,"Check inputs",(I107-H107)/I107)))</x:f>
      </x:c>
      <x:c r="K107" s="9"/>
      <x:c r="L107" s="2" t="n">
        <x:f>IF(ISNUMBER(H107),1,0)</x:f>
        <x:v>0</x:v>
      </x:c>
    </x:row>
    <x:row r="108" ht="25" customHeight="1">
      <x:c r="A108" s="2" t="str">
        <x:v>P17</x:v>
      </x:c>
      <x:c r="B108" s="2" t="str">
        <x:f>IFERROR(IF(INDEX(Scores!$B$8:$B$37,MATCH(A108,Scores!$A$8:$A$37,0))="","",INDEX(Scores!$B$8:$B$37,MATCH(A108,Scores!$A$8:$A$37,0))),"")</x:f>
      </x:c>
      <x:c r="C108" s="2" t="str">
        <x:v>Broad jump</x:v>
      </x:c>
      <x:c r="D108" s="2" t="str">
        <x:v>cm</x:v>
      </x:c>
      <x:c r="E108" s="19"/>
      <x:c r="F108" s="19"/>
      <x:c r="G108" s="19"/>
      <x:c r="H108" s="12" t="str">
        <x:f>IF(COUNTA(E108:G108)=0,"",IF(OR(COUNT(E108:G108)&lt;&gt;COUNTA(E108:G108),MIN(E108:G108)&lt;=0),"Check inputs",MAX(E108:G108)))</x:f>
      </x:c>
      <x:c r="I108" s="19"/>
      <x:c r="J108" s="11" t="str">
        <x:f>IF(OR(AND(ISTEXT(H108),H108=""),COUNTA(I108)=0),"",IF(OR(NOT(ISNUMBER(H108)),NOT(ISNUMBER(I108))),"Check inputs",IF(I108&lt;=0,"Check inputs",(H108-I108)/I108)))</x:f>
      </x:c>
      <x:c r="K108" s="9"/>
      <x:c r="L108" s="2" t="n">
        <x:f>IF(ISNUMBER(H108),1,0)</x:f>
        <x:v>0</x:v>
      </x:c>
    </x:row>
    <x:row r="109" ht="25" customHeight="1">
      <x:c r="A109" s="2" t="str">
        <x:v>P17</x:v>
      </x:c>
      <x:c r="B109" s="2" t="str">
        <x:f>IFERROR(IF(INDEX(Scores!$B$8:$B$37,MATCH(A109,Scores!$A$8:$A$37,0))="","",INDEX(Scores!$B$8:$B$37,MATCH(A109,Scores!$A$8:$A$37,0))),"")</x:f>
      </x:c>
      <x:c r="C109" s="2" t="str">
        <x:v>Shooting</x:v>
      </x:c>
      <x:c r="D109" s="2" t="str">
        <x:v>hits / 6</x:v>
      </x:c>
      <x:c r="E109" s="19"/>
      <x:c r="F109" s="21"/>
      <x:c r="G109" s="21"/>
      <x:c r="H109" s="11" t="str">
        <x:f>IF(COUNTA(E109:G109)=0,"",IF(OR(COUNT(E109)&lt;&gt;1,COUNTA(F109:G109)&gt;0),"Check inputs",IF(OR(E109&lt;0,E109&gt;6,MOD(E109,1)&lt;&gt;0),"Check inputs",E109/6)))</x:f>
      </x:c>
      <x:c r="I109" s="19"/>
      <x:c r="J109" s="22" t="str">
        <x:f>IF(OR(AND(ISTEXT(H109),H109=""),COUNTA(I109)=0),"",IF(OR(NOT(ISNUMBER(H109)),NOT(ISNUMBER(I109))),"Check inputs",IF(OR(I109&lt;0,I109&gt;6,MOD(I109,1)&lt;&gt;0),"Check inputs",(H109-I109/6)*100)))</x:f>
      </x:c>
      <x:c r="K109" s="9"/>
      <x:c r="L109" s="2" t="n">
        <x:f>IF(ISNUMBER(H109),1,0)</x:f>
        <x:v>0</x:v>
      </x:c>
    </x:row>
    <x:row r="110" ht="25" customHeight="1">
      <x:c r="A110" s="14" t="str">
        <x:v>P18</x:v>
      </x:c>
      <x:c r="B110" s="14" t="str">
        <x:f>IFERROR(IF(INDEX(Scores!$B$8:$B$37,MATCH(A110,Scores!$A$8:$A$37,0))="","",INDEX(Scores!$B$8:$B$37,MATCH(A110,Scores!$A$8:$A$37,0))),"")</x:f>
      </x:c>
      <x:c r="C110" s="14" t="str">
        <x:v>10m sprint</x:v>
      </x:c>
      <x:c r="D110" s="14" t="str">
        <x:v>s</x:v>
      </x:c>
      <x:c r="E110" s="15"/>
      <x:c r="F110" s="15"/>
      <x:c r="G110" s="15"/>
      <x:c r="H110" s="16" t="str">
        <x:f>IF(COUNTA(E110:G110)=0,"",IF(OR(COUNT(E110:G110)&lt;&gt;COUNTA(E110:G110),MIN(E110:G110)&lt;=0),"Check inputs",MIN(E110:G110)))</x:f>
      </x:c>
      <x:c r="I110" s="15"/>
      <x:c r="J110" s="17" t="str">
        <x:f>IF(OR(AND(ISTEXT(H110),H110=""),COUNTA(I110)=0),"",IF(OR(NOT(ISNUMBER(H110)),NOT(ISNUMBER(I110))),"Check inputs",IF(I110&lt;=0,"Check inputs",(I110-H110)/I110)))</x:f>
      </x:c>
      <x:c r="K110" s="18"/>
      <x:c r="L110" s="2" t="n">
        <x:f>IF(ISNUMBER(H110),1,0)</x:f>
        <x:v>0</x:v>
      </x:c>
    </x:row>
    <x:row r="111" ht="25" customHeight="1">
      <x:c r="A111" s="2" t="str">
        <x:v>P18</x:v>
      </x:c>
      <x:c r="B111" s="2" t="str">
        <x:f>IFERROR(IF(INDEX(Scores!$B$8:$B$37,MATCH(A111,Scores!$A$8:$A$37,0))="","",INDEX(Scores!$B$8:$B$37,MATCH(A111,Scores!$A$8:$A$37,0))),"")</x:f>
      </x:c>
      <x:c r="C111" s="2" t="str">
        <x:v>30m sprint</x:v>
      </x:c>
      <x:c r="D111" s="2" t="str">
        <x:v>s</x:v>
      </x:c>
      <x:c r="E111" s="13"/>
      <x:c r="F111" s="13"/>
      <x:c r="G111" s="13"/>
      <x:c r="H111" s="10" t="str">
        <x:f>IF(COUNTA(E111:G111)=0,"",IF(OR(COUNT(E111:G111)&lt;&gt;COUNTA(E111:G111),MIN(E111:G111)&lt;=0),"Check inputs",MIN(E111:G111)))</x:f>
      </x:c>
      <x:c r="I111" s="13"/>
      <x:c r="J111" s="11" t="str">
        <x:f>IF(OR(AND(ISTEXT(H111),H111=""),COUNTA(I111)=0),"",IF(OR(NOT(ISNUMBER(H111)),NOT(ISNUMBER(I111))),"Check inputs",IF(I111&lt;=0,"Check inputs",(I111-H111)/I111)))</x:f>
      </x:c>
      <x:c r="K111" s="9"/>
      <x:c r="L111" s="2" t="n">
        <x:f>IF(ISNUMBER(H111),1,0)</x:f>
        <x:v>0</x:v>
      </x:c>
    </x:row>
    <x:row r="112" ht="25" customHeight="1">
      <x:c r="A112" s="2" t="str">
        <x:v>P18</x:v>
      </x:c>
      <x:c r="B112" s="2" t="str">
        <x:f>IFERROR(IF(INDEX(Scores!$B$8:$B$37,MATCH(A112,Scores!$A$8:$A$37,0))="","",INDEX(Scores!$B$8:$B$37,MATCH(A112,Scores!$A$8:$A$37,0))),"")</x:f>
      </x:c>
      <x:c r="C112" s="2" t="str">
        <x:v>5m shuttle</x:v>
      </x:c>
      <x:c r="D112" s="2" t="str">
        <x:v>s</x:v>
      </x:c>
      <x:c r="E112" s="13"/>
      <x:c r="F112" s="13"/>
      <x:c r="G112" s="13"/>
      <x:c r="H112" s="10" t="str">
        <x:f>IF(COUNTA(E112:G112)=0,"",IF(OR(COUNT(E112:G112)&lt;&gt;COUNTA(E112:G112),MIN(E112:G112)&lt;=0),"Check inputs",MIN(E112:G112)))</x:f>
      </x:c>
      <x:c r="I112" s="13"/>
      <x:c r="J112" s="11" t="str">
        <x:f>IF(OR(AND(ISTEXT(H112),H112=""),COUNTA(I112)=0),"",IF(OR(NOT(ISNUMBER(H112)),NOT(ISNUMBER(I112))),"Check inputs",IF(I112&lt;=0,"Check inputs",(I112-H112)/I112)))</x:f>
      </x:c>
      <x:c r="K112" s="9"/>
      <x:c r="L112" s="2" t="n">
        <x:f>IF(ISNUMBER(H112),1,0)</x:f>
        <x:v>0</x:v>
      </x:c>
    </x:row>
    <x:row r="113" ht="25" customHeight="1">
      <x:c r="A113" s="2" t="str">
        <x:v>P18</x:v>
      </x:c>
      <x:c r="B113" s="2" t="str">
        <x:f>IFERROR(IF(INDEX(Scores!$B$8:$B$37,MATCH(A113,Scores!$A$8:$A$37,0))="","",INDEX(Scores!$B$8:$B$37,MATCH(A113,Scores!$A$8:$A$37,0))),"")</x:f>
      </x:c>
      <x:c r="C113" s="2" t="str">
        <x:v>Slalom</x:v>
      </x:c>
      <x:c r="D113" s="2" t="str">
        <x:v>s</x:v>
      </x:c>
      <x:c r="E113" s="13"/>
      <x:c r="F113" s="13"/>
      <x:c r="G113" s="13"/>
      <x:c r="H113" s="10" t="str">
        <x:f>IF(COUNTA(E113:G113)=0,"",IF(OR(COUNT(E113:G113)&lt;&gt;COUNTA(E113:G113),MIN(E113:G113)&lt;=0),"Check inputs",MIN(E113:G113)))</x:f>
      </x:c>
      <x:c r="I113" s="13"/>
      <x:c r="J113" s="11" t="str">
        <x:f>IF(OR(AND(ISTEXT(H113),H113=""),COUNTA(I113)=0),"",IF(OR(NOT(ISNUMBER(H113)),NOT(ISNUMBER(I113))),"Check inputs",IF(I113&lt;=0,"Check inputs",(I113-H113)/I113)))</x:f>
      </x:c>
      <x:c r="K113" s="9"/>
      <x:c r="L113" s="2" t="n">
        <x:f>IF(ISNUMBER(H113),1,0)</x:f>
        <x:v>0</x:v>
      </x:c>
    </x:row>
    <x:row r="114" ht="25" customHeight="1">
      <x:c r="A114" s="2" t="str">
        <x:v>P18</x:v>
      </x:c>
      <x:c r="B114" s="2" t="str">
        <x:f>IFERROR(IF(INDEX(Scores!$B$8:$B$37,MATCH(A114,Scores!$A$8:$A$37,0))="","",INDEX(Scores!$B$8:$B$37,MATCH(A114,Scores!$A$8:$A$37,0))),"")</x:f>
      </x:c>
      <x:c r="C114" s="2" t="str">
        <x:v>Broad jump</x:v>
      </x:c>
      <x:c r="D114" s="2" t="str">
        <x:v>cm</x:v>
      </x:c>
      <x:c r="E114" s="19"/>
      <x:c r="F114" s="19"/>
      <x:c r="G114" s="19"/>
      <x:c r="H114" s="12" t="str">
        <x:f>IF(COUNTA(E114:G114)=0,"",IF(OR(COUNT(E114:G114)&lt;&gt;COUNTA(E114:G114),MIN(E114:G114)&lt;=0),"Check inputs",MAX(E114:G114)))</x:f>
      </x:c>
      <x:c r="I114" s="19"/>
      <x:c r="J114" s="11" t="str">
        <x:f>IF(OR(AND(ISTEXT(H114),H114=""),COUNTA(I114)=0),"",IF(OR(NOT(ISNUMBER(H114)),NOT(ISNUMBER(I114))),"Check inputs",IF(I114&lt;=0,"Check inputs",(H114-I114)/I114)))</x:f>
      </x:c>
      <x:c r="K114" s="9"/>
      <x:c r="L114" s="2" t="n">
        <x:f>IF(ISNUMBER(H114),1,0)</x:f>
        <x:v>0</x:v>
      </x:c>
    </x:row>
    <x:row r="115" ht="25" customHeight="1">
      <x:c r="A115" s="2" t="str">
        <x:v>P18</x:v>
      </x:c>
      <x:c r="B115" s="2" t="str">
        <x:f>IFERROR(IF(INDEX(Scores!$B$8:$B$37,MATCH(A115,Scores!$A$8:$A$37,0))="","",INDEX(Scores!$B$8:$B$37,MATCH(A115,Scores!$A$8:$A$37,0))),"")</x:f>
      </x:c>
      <x:c r="C115" s="2" t="str">
        <x:v>Shooting</x:v>
      </x:c>
      <x:c r="D115" s="2" t="str">
        <x:v>hits / 6</x:v>
      </x:c>
      <x:c r="E115" s="19"/>
      <x:c r="F115" s="21"/>
      <x:c r="G115" s="21"/>
      <x:c r="H115" s="11" t="str">
        <x:f>IF(COUNTA(E115:G115)=0,"",IF(OR(COUNT(E115)&lt;&gt;1,COUNTA(F115:G115)&gt;0),"Check inputs",IF(OR(E115&lt;0,E115&gt;6,MOD(E115,1)&lt;&gt;0),"Check inputs",E115/6)))</x:f>
      </x:c>
      <x:c r="I115" s="19"/>
      <x:c r="J115" s="22" t="str">
        <x:f>IF(OR(AND(ISTEXT(H115),H115=""),COUNTA(I115)=0),"",IF(OR(NOT(ISNUMBER(H115)),NOT(ISNUMBER(I115))),"Check inputs",IF(OR(I115&lt;0,I115&gt;6,MOD(I115,1)&lt;&gt;0),"Check inputs",(H115-I115/6)*100)))</x:f>
      </x:c>
      <x:c r="K115" s="9"/>
      <x:c r="L115" s="2" t="n">
        <x:f>IF(ISNUMBER(H115),1,0)</x:f>
        <x:v>0</x:v>
      </x:c>
    </x:row>
    <x:row r="116" ht="25" customHeight="1">
      <x:c r="A116" s="14" t="str">
        <x:v>P19</x:v>
      </x:c>
      <x:c r="B116" s="14" t="str">
        <x:f>IFERROR(IF(INDEX(Scores!$B$8:$B$37,MATCH(A116,Scores!$A$8:$A$37,0))="","",INDEX(Scores!$B$8:$B$37,MATCH(A116,Scores!$A$8:$A$37,0))),"")</x:f>
      </x:c>
      <x:c r="C116" s="14" t="str">
        <x:v>10m sprint</x:v>
      </x:c>
      <x:c r="D116" s="14" t="str">
        <x:v>s</x:v>
      </x:c>
      <x:c r="E116" s="15"/>
      <x:c r="F116" s="15"/>
      <x:c r="G116" s="15"/>
      <x:c r="H116" s="16" t="str">
        <x:f>IF(COUNTA(E116:G116)=0,"",IF(OR(COUNT(E116:G116)&lt;&gt;COUNTA(E116:G116),MIN(E116:G116)&lt;=0),"Check inputs",MIN(E116:G116)))</x:f>
      </x:c>
      <x:c r="I116" s="15"/>
      <x:c r="J116" s="17" t="str">
        <x:f>IF(OR(AND(ISTEXT(H116),H116=""),COUNTA(I116)=0),"",IF(OR(NOT(ISNUMBER(H116)),NOT(ISNUMBER(I116))),"Check inputs",IF(I116&lt;=0,"Check inputs",(I116-H116)/I116)))</x:f>
      </x:c>
      <x:c r="K116" s="18"/>
      <x:c r="L116" s="2" t="n">
        <x:f>IF(ISNUMBER(H116),1,0)</x:f>
        <x:v>0</x:v>
      </x:c>
    </x:row>
    <x:row r="117" ht="25" customHeight="1">
      <x:c r="A117" s="2" t="str">
        <x:v>P19</x:v>
      </x:c>
      <x:c r="B117" s="2" t="str">
        <x:f>IFERROR(IF(INDEX(Scores!$B$8:$B$37,MATCH(A117,Scores!$A$8:$A$37,0))="","",INDEX(Scores!$B$8:$B$37,MATCH(A117,Scores!$A$8:$A$37,0))),"")</x:f>
      </x:c>
      <x:c r="C117" s="2" t="str">
        <x:v>30m sprint</x:v>
      </x:c>
      <x:c r="D117" s="2" t="str">
        <x:v>s</x:v>
      </x:c>
      <x:c r="E117" s="13"/>
      <x:c r="F117" s="13"/>
      <x:c r="G117" s="13"/>
      <x:c r="H117" s="10" t="str">
        <x:f>IF(COUNTA(E117:G117)=0,"",IF(OR(COUNT(E117:G117)&lt;&gt;COUNTA(E117:G117),MIN(E117:G117)&lt;=0),"Check inputs",MIN(E117:G117)))</x:f>
      </x:c>
      <x:c r="I117" s="13"/>
      <x:c r="J117" s="11" t="str">
        <x:f>IF(OR(AND(ISTEXT(H117),H117=""),COUNTA(I117)=0),"",IF(OR(NOT(ISNUMBER(H117)),NOT(ISNUMBER(I117))),"Check inputs",IF(I117&lt;=0,"Check inputs",(I117-H117)/I117)))</x:f>
      </x:c>
      <x:c r="K117" s="9"/>
      <x:c r="L117" s="2" t="n">
        <x:f>IF(ISNUMBER(H117),1,0)</x:f>
        <x:v>0</x:v>
      </x:c>
    </x:row>
    <x:row r="118" ht="25" customHeight="1">
      <x:c r="A118" s="2" t="str">
        <x:v>P19</x:v>
      </x:c>
      <x:c r="B118" s="2" t="str">
        <x:f>IFERROR(IF(INDEX(Scores!$B$8:$B$37,MATCH(A118,Scores!$A$8:$A$37,0))="","",INDEX(Scores!$B$8:$B$37,MATCH(A118,Scores!$A$8:$A$37,0))),"")</x:f>
      </x:c>
      <x:c r="C118" s="2" t="str">
        <x:v>5m shuttle</x:v>
      </x:c>
      <x:c r="D118" s="2" t="str">
        <x:v>s</x:v>
      </x:c>
      <x:c r="E118" s="13"/>
      <x:c r="F118" s="13"/>
      <x:c r="G118" s="13"/>
      <x:c r="H118" s="10" t="str">
        <x:f>IF(COUNTA(E118:G118)=0,"",IF(OR(COUNT(E118:G118)&lt;&gt;COUNTA(E118:G118),MIN(E118:G118)&lt;=0),"Check inputs",MIN(E118:G118)))</x:f>
      </x:c>
      <x:c r="I118" s="13"/>
      <x:c r="J118" s="11" t="str">
        <x:f>IF(OR(AND(ISTEXT(H118),H118=""),COUNTA(I118)=0),"",IF(OR(NOT(ISNUMBER(H118)),NOT(ISNUMBER(I118))),"Check inputs",IF(I118&lt;=0,"Check inputs",(I118-H118)/I118)))</x:f>
      </x:c>
      <x:c r="K118" s="9"/>
      <x:c r="L118" s="2" t="n">
        <x:f>IF(ISNUMBER(H118),1,0)</x:f>
        <x:v>0</x:v>
      </x:c>
    </x:row>
    <x:row r="119" ht="25" customHeight="1">
      <x:c r="A119" s="2" t="str">
        <x:v>P19</x:v>
      </x:c>
      <x:c r="B119" s="2" t="str">
        <x:f>IFERROR(IF(INDEX(Scores!$B$8:$B$37,MATCH(A119,Scores!$A$8:$A$37,0))="","",INDEX(Scores!$B$8:$B$37,MATCH(A119,Scores!$A$8:$A$37,0))),"")</x:f>
      </x:c>
      <x:c r="C119" s="2" t="str">
        <x:v>Slalom</x:v>
      </x:c>
      <x:c r="D119" s="2" t="str">
        <x:v>s</x:v>
      </x:c>
      <x:c r="E119" s="13"/>
      <x:c r="F119" s="13"/>
      <x:c r="G119" s="13"/>
      <x:c r="H119" s="10" t="str">
        <x:f>IF(COUNTA(E119:G119)=0,"",IF(OR(COUNT(E119:G119)&lt;&gt;COUNTA(E119:G119),MIN(E119:G119)&lt;=0),"Check inputs",MIN(E119:G119)))</x:f>
      </x:c>
      <x:c r="I119" s="13"/>
      <x:c r="J119" s="11" t="str">
        <x:f>IF(OR(AND(ISTEXT(H119),H119=""),COUNTA(I119)=0),"",IF(OR(NOT(ISNUMBER(H119)),NOT(ISNUMBER(I119))),"Check inputs",IF(I119&lt;=0,"Check inputs",(I119-H119)/I119)))</x:f>
      </x:c>
      <x:c r="K119" s="9"/>
      <x:c r="L119" s="2" t="n">
        <x:f>IF(ISNUMBER(H119),1,0)</x:f>
        <x:v>0</x:v>
      </x:c>
    </x:row>
    <x:row r="120" ht="25" customHeight="1">
      <x:c r="A120" s="2" t="str">
        <x:v>P19</x:v>
      </x:c>
      <x:c r="B120" s="2" t="str">
        <x:f>IFERROR(IF(INDEX(Scores!$B$8:$B$37,MATCH(A120,Scores!$A$8:$A$37,0))="","",INDEX(Scores!$B$8:$B$37,MATCH(A120,Scores!$A$8:$A$37,0))),"")</x:f>
      </x:c>
      <x:c r="C120" s="2" t="str">
        <x:v>Broad jump</x:v>
      </x:c>
      <x:c r="D120" s="2" t="str">
        <x:v>cm</x:v>
      </x:c>
      <x:c r="E120" s="19"/>
      <x:c r="F120" s="19"/>
      <x:c r="G120" s="19"/>
      <x:c r="H120" s="12" t="str">
        <x:f>IF(COUNTA(E120:G120)=0,"",IF(OR(COUNT(E120:G120)&lt;&gt;COUNTA(E120:G120),MIN(E120:G120)&lt;=0),"Check inputs",MAX(E120:G120)))</x:f>
      </x:c>
      <x:c r="I120" s="19"/>
      <x:c r="J120" s="11" t="str">
        <x:f>IF(OR(AND(ISTEXT(H120),H120=""),COUNTA(I120)=0),"",IF(OR(NOT(ISNUMBER(H120)),NOT(ISNUMBER(I120))),"Check inputs",IF(I120&lt;=0,"Check inputs",(H120-I120)/I120)))</x:f>
      </x:c>
      <x:c r="K120" s="9"/>
      <x:c r="L120" s="2" t="n">
        <x:f>IF(ISNUMBER(H120),1,0)</x:f>
        <x:v>0</x:v>
      </x:c>
    </x:row>
    <x:row r="121" ht="25" customHeight="1">
      <x:c r="A121" s="2" t="str">
        <x:v>P19</x:v>
      </x:c>
      <x:c r="B121" s="2" t="str">
        <x:f>IFERROR(IF(INDEX(Scores!$B$8:$B$37,MATCH(A121,Scores!$A$8:$A$37,0))="","",INDEX(Scores!$B$8:$B$37,MATCH(A121,Scores!$A$8:$A$37,0))),"")</x:f>
      </x:c>
      <x:c r="C121" s="2" t="str">
        <x:v>Shooting</x:v>
      </x:c>
      <x:c r="D121" s="2" t="str">
        <x:v>hits / 6</x:v>
      </x:c>
      <x:c r="E121" s="19"/>
      <x:c r="F121" s="21"/>
      <x:c r="G121" s="21"/>
      <x:c r="H121" s="11" t="str">
        <x:f>IF(COUNTA(E121:G121)=0,"",IF(OR(COUNT(E121)&lt;&gt;1,COUNTA(F121:G121)&gt;0),"Check inputs",IF(OR(E121&lt;0,E121&gt;6,MOD(E121,1)&lt;&gt;0),"Check inputs",E121/6)))</x:f>
      </x:c>
      <x:c r="I121" s="19"/>
      <x:c r="J121" s="22" t="str">
        <x:f>IF(OR(AND(ISTEXT(H121),H121=""),COUNTA(I121)=0),"",IF(OR(NOT(ISNUMBER(H121)),NOT(ISNUMBER(I121))),"Check inputs",IF(OR(I121&lt;0,I121&gt;6,MOD(I121,1)&lt;&gt;0),"Check inputs",(H121-I121/6)*100)))</x:f>
      </x:c>
      <x:c r="K121" s="9"/>
      <x:c r="L121" s="2" t="n">
        <x:f>IF(ISNUMBER(H121),1,0)</x:f>
        <x:v>0</x:v>
      </x:c>
    </x:row>
    <x:row r="122" ht="25" customHeight="1">
      <x:c r="A122" s="14" t="str">
        <x:v>P20</x:v>
      </x:c>
      <x:c r="B122" s="14" t="str">
        <x:f>IFERROR(IF(INDEX(Scores!$B$8:$B$37,MATCH(A122,Scores!$A$8:$A$37,0))="","",INDEX(Scores!$B$8:$B$37,MATCH(A122,Scores!$A$8:$A$37,0))),"")</x:f>
      </x:c>
      <x:c r="C122" s="14" t="str">
        <x:v>10m sprint</x:v>
      </x:c>
      <x:c r="D122" s="14" t="str">
        <x:v>s</x:v>
      </x:c>
      <x:c r="E122" s="15"/>
      <x:c r="F122" s="15"/>
      <x:c r="G122" s="15"/>
      <x:c r="H122" s="16" t="str">
        <x:f>IF(COUNTA(E122:G122)=0,"",IF(OR(COUNT(E122:G122)&lt;&gt;COUNTA(E122:G122),MIN(E122:G122)&lt;=0),"Check inputs",MIN(E122:G122)))</x:f>
      </x:c>
      <x:c r="I122" s="15"/>
      <x:c r="J122" s="17" t="str">
        <x:f>IF(OR(AND(ISTEXT(H122),H122=""),COUNTA(I122)=0),"",IF(OR(NOT(ISNUMBER(H122)),NOT(ISNUMBER(I122))),"Check inputs",IF(I122&lt;=0,"Check inputs",(I122-H122)/I122)))</x:f>
      </x:c>
      <x:c r="K122" s="18"/>
      <x:c r="L122" s="2" t="n">
        <x:f>IF(ISNUMBER(H122),1,0)</x:f>
        <x:v>0</x:v>
      </x:c>
    </x:row>
    <x:row r="123" ht="25" customHeight="1">
      <x:c r="A123" s="2" t="str">
        <x:v>P20</x:v>
      </x:c>
      <x:c r="B123" s="2" t="str">
        <x:f>IFERROR(IF(INDEX(Scores!$B$8:$B$37,MATCH(A123,Scores!$A$8:$A$37,0))="","",INDEX(Scores!$B$8:$B$37,MATCH(A123,Scores!$A$8:$A$37,0))),"")</x:f>
      </x:c>
      <x:c r="C123" s="2" t="str">
        <x:v>30m sprint</x:v>
      </x:c>
      <x:c r="D123" s="2" t="str">
        <x:v>s</x:v>
      </x:c>
      <x:c r="E123" s="13"/>
      <x:c r="F123" s="13"/>
      <x:c r="G123" s="13"/>
      <x:c r="H123" s="10" t="str">
        <x:f>IF(COUNTA(E123:G123)=0,"",IF(OR(COUNT(E123:G123)&lt;&gt;COUNTA(E123:G123),MIN(E123:G123)&lt;=0),"Check inputs",MIN(E123:G123)))</x:f>
      </x:c>
      <x:c r="I123" s="13"/>
      <x:c r="J123" s="11" t="str">
        <x:f>IF(OR(AND(ISTEXT(H123),H123=""),COUNTA(I123)=0),"",IF(OR(NOT(ISNUMBER(H123)),NOT(ISNUMBER(I123))),"Check inputs",IF(I123&lt;=0,"Check inputs",(I123-H123)/I123)))</x:f>
      </x:c>
      <x:c r="K123" s="9"/>
      <x:c r="L123" s="2" t="n">
        <x:f>IF(ISNUMBER(H123),1,0)</x:f>
        <x:v>0</x:v>
      </x:c>
    </x:row>
    <x:row r="124" ht="25" customHeight="1">
      <x:c r="A124" s="2" t="str">
        <x:v>P20</x:v>
      </x:c>
      <x:c r="B124" s="2" t="str">
        <x:f>IFERROR(IF(INDEX(Scores!$B$8:$B$37,MATCH(A124,Scores!$A$8:$A$37,0))="","",INDEX(Scores!$B$8:$B$37,MATCH(A124,Scores!$A$8:$A$37,0))),"")</x:f>
      </x:c>
      <x:c r="C124" s="2" t="str">
        <x:v>5m shuttle</x:v>
      </x:c>
      <x:c r="D124" s="2" t="str">
        <x:v>s</x:v>
      </x:c>
      <x:c r="E124" s="13"/>
      <x:c r="F124" s="13"/>
      <x:c r="G124" s="13"/>
      <x:c r="H124" s="10" t="str">
        <x:f>IF(COUNTA(E124:G124)=0,"",IF(OR(COUNT(E124:G124)&lt;&gt;COUNTA(E124:G124),MIN(E124:G124)&lt;=0),"Check inputs",MIN(E124:G124)))</x:f>
      </x:c>
      <x:c r="I124" s="13"/>
      <x:c r="J124" s="11" t="str">
        <x:f>IF(OR(AND(ISTEXT(H124),H124=""),COUNTA(I124)=0),"",IF(OR(NOT(ISNUMBER(H124)),NOT(ISNUMBER(I124))),"Check inputs",IF(I124&lt;=0,"Check inputs",(I124-H124)/I124)))</x:f>
      </x:c>
      <x:c r="K124" s="9"/>
      <x:c r="L124" s="2" t="n">
        <x:f>IF(ISNUMBER(H124),1,0)</x:f>
        <x:v>0</x:v>
      </x:c>
    </x:row>
    <x:row r="125" ht="25" customHeight="1">
      <x:c r="A125" s="2" t="str">
        <x:v>P20</x:v>
      </x:c>
      <x:c r="B125" s="2" t="str">
        <x:f>IFERROR(IF(INDEX(Scores!$B$8:$B$37,MATCH(A125,Scores!$A$8:$A$37,0))="","",INDEX(Scores!$B$8:$B$37,MATCH(A125,Scores!$A$8:$A$37,0))),"")</x:f>
      </x:c>
      <x:c r="C125" s="2" t="str">
        <x:v>Slalom</x:v>
      </x:c>
      <x:c r="D125" s="2" t="str">
        <x:v>s</x:v>
      </x:c>
      <x:c r="E125" s="13"/>
      <x:c r="F125" s="13"/>
      <x:c r="G125" s="13"/>
      <x:c r="H125" s="10" t="str">
        <x:f>IF(COUNTA(E125:G125)=0,"",IF(OR(COUNT(E125:G125)&lt;&gt;COUNTA(E125:G125),MIN(E125:G125)&lt;=0),"Check inputs",MIN(E125:G125)))</x:f>
      </x:c>
      <x:c r="I125" s="13"/>
      <x:c r="J125" s="11" t="str">
        <x:f>IF(OR(AND(ISTEXT(H125),H125=""),COUNTA(I125)=0),"",IF(OR(NOT(ISNUMBER(H125)),NOT(ISNUMBER(I125))),"Check inputs",IF(I125&lt;=0,"Check inputs",(I125-H125)/I125)))</x:f>
      </x:c>
      <x:c r="K125" s="9"/>
      <x:c r="L125" s="2" t="n">
        <x:f>IF(ISNUMBER(H125),1,0)</x:f>
        <x:v>0</x:v>
      </x:c>
    </x:row>
    <x:row r="126" ht="25" customHeight="1">
      <x:c r="A126" s="2" t="str">
        <x:v>P20</x:v>
      </x:c>
      <x:c r="B126" s="2" t="str">
        <x:f>IFERROR(IF(INDEX(Scores!$B$8:$B$37,MATCH(A126,Scores!$A$8:$A$37,0))="","",INDEX(Scores!$B$8:$B$37,MATCH(A126,Scores!$A$8:$A$37,0))),"")</x:f>
      </x:c>
      <x:c r="C126" s="2" t="str">
        <x:v>Broad jump</x:v>
      </x:c>
      <x:c r="D126" s="2" t="str">
        <x:v>cm</x:v>
      </x:c>
      <x:c r="E126" s="19"/>
      <x:c r="F126" s="19"/>
      <x:c r="G126" s="19"/>
      <x:c r="H126" s="12" t="str">
        <x:f>IF(COUNTA(E126:G126)=0,"",IF(OR(COUNT(E126:G126)&lt;&gt;COUNTA(E126:G126),MIN(E126:G126)&lt;=0),"Check inputs",MAX(E126:G126)))</x:f>
      </x:c>
      <x:c r="I126" s="19"/>
      <x:c r="J126" s="11" t="str">
        <x:f>IF(OR(AND(ISTEXT(H126),H126=""),COUNTA(I126)=0),"",IF(OR(NOT(ISNUMBER(H126)),NOT(ISNUMBER(I126))),"Check inputs",IF(I126&lt;=0,"Check inputs",(H126-I126)/I126)))</x:f>
      </x:c>
      <x:c r="K126" s="9"/>
      <x:c r="L126" s="2" t="n">
        <x:f>IF(ISNUMBER(H126),1,0)</x:f>
        <x:v>0</x:v>
      </x:c>
    </x:row>
    <x:row r="127" ht="25" customHeight="1">
      <x:c r="A127" s="2" t="str">
        <x:v>P20</x:v>
      </x:c>
      <x:c r="B127" s="2" t="str">
        <x:f>IFERROR(IF(INDEX(Scores!$B$8:$B$37,MATCH(A127,Scores!$A$8:$A$37,0))="","",INDEX(Scores!$B$8:$B$37,MATCH(A127,Scores!$A$8:$A$37,0))),"")</x:f>
      </x:c>
      <x:c r="C127" s="2" t="str">
        <x:v>Shooting</x:v>
      </x:c>
      <x:c r="D127" s="2" t="str">
        <x:v>hits / 6</x:v>
      </x:c>
      <x:c r="E127" s="19"/>
      <x:c r="F127" s="21"/>
      <x:c r="G127" s="21"/>
      <x:c r="H127" s="11" t="str">
        <x:f>IF(COUNTA(E127:G127)=0,"",IF(OR(COUNT(E127)&lt;&gt;1,COUNTA(F127:G127)&gt;0),"Check inputs",IF(OR(E127&lt;0,E127&gt;6,MOD(E127,1)&lt;&gt;0),"Check inputs",E127/6)))</x:f>
      </x:c>
      <x:c r="I127" s="19"/>
      <x:c r="J127" s="22" t="str">
        <x:f>IF(OR(AND(ISTEXT(H127),H127=""),COUNTA(I127)=0),"",IF(OR(NOT(ISNUMBER(H127)),NOT(ISNUMBER(I127))),"Check inputs",IF(OR(I127&lt;0,I127&gt;6,MOD(I127,1)&lt;&gt;0),"Check inputs",(H127-I127/6)*100)))</x:f>
      </x:c>
      <x:c r="K127" s="9"/>
      <x:c r="L127" s="2" t="n">
        <x:f>IF(ISNUMBER(H127),1,0)</x:f>
        <x:v>0</x:v>
      </x:c>
    </x:row>
    <x:row r="128" ht="25" customHeight="1">
      <x:c r="A128" s="14" t="str">
        <x:v>P21</x:v>
      </x:c>
      <x:c r="B128" s="14" t="str">
        <x:f>IFERROR(IF(INDEX(Scores!$B$8:$B$37,MATCH(A128,Scores!$A$8:$A$37,0))="","",INDEX(Scores!$B$8:$B$37,MATCH(A128,Scores!$A$8:$A$37,0))),"")</x:f>
      </x:c>
      <x:c r="C128" s="14" t="str">
        <x:v>10m sprint</x:v>
      </x:c>
      <x:c r="D128" s="14" t="str">
        <x:v>s</x:v>
      </x:c>
      <x:c r="E128" s="15"/>
      <x:c r="F128" s="15"/>
      <x:c r="G128" s="15"/>
      <x:c r="H128" s="16" t="str">
        <x:f>IF(COUNTA(E128:G128)=0,"",IF(OR(COUNT(E128:G128)&lt;&gt;COUNTA(E128:G128),MIN(E128:G128)&lt;=0),"Check inputs",MIN(E128:G128)))</x:f>
      </x:c>
      <x:c r="I128" s="15"/>
      <x:c r="J128" s="17" t="str">
        <x:f>IF(OR(AND(ISTEXT(H128),H128=""),COUNTA(I128)=0),"",IF(OR(NOT(ISNUMBER(H128)),NOT(ISNUMBER(I128))),"Check inputs",IF(I128&lt;=0,"Check inputs",(I128-H128)/I128)))</x:f>
      </x:c>
      <x:c r="K128" s="18"/>
      <x:c r="L128" s="2" t="n">
        <x:f>IF(ISNUMBER(H128),1,0)</x:f>
        <x:v>0</x:v>
      </x:c>
    </x:row>
    <x:row r="129" ht="25" customHeight="1">
      <x:c r="A129" s="2" t="str">
        <x:v>P21</x:v>
      </x:c>
      <x:c r="B129" s="2" t="str">
        <x:f>IFERROR(IF(INDEX(Scores!$B$8:$B$37,MATCH(A129,Scores!$A$8:$A$37,0))="","",INDEX(Scores!$B$8:$B$37,MATCH(A129,Scores!$A$8:$A$37,0))),"")</x:f>
      </x:c>
      <x:c r="C129" s="2" t="str">
        <x:v>30m sprint</x:v>
      </x:c>
      <x:c r="D129" s="2" t="str">
        <x:v>s</x:v>
      </x:c>
      <x:c r="E129" s="13"/>
      <x:c r="F129" s="13"/>
      <x:c r="G129" s="13"/>
      <x:c r="H129" s="10" t="str">
        <x:f>IF(COUNTA(E129:G129)=0,"",IF(OR(COUNT(E129:G129)&lt;&gt;COUNTA(E129:G129),MIN(E129:G129)&lt;=0),"Check inputs",MIN(E129:G129)))</x:f>
      </x:c>
      <x:c r="I129" s="13"/>
      <x:c r="J129" s="11" t="str">
        <x:f>IF(OR(AND(ISTEXT(H129),H129=""),COUNTA(I129)=0),"",IF(OR(NOT(ISNUMBER(H129)),NOT(ISNUMBER(I129))),"Check inputs",IF(I129&lt;=0,"Check inputs",(I129-H129)/I129)))</x:f>
      </x:c>
      <x:c r="K129" s="9"/>
      <x:c r="L129" s="2" t="n">
        <x:f>IF(ISNUMBER(H129),1,0)</x:f>
        <x:v>0</x:v>
      </x:c>
    </x:row>
    <x:row r="130" ht="25" customHeight="1">
      <x:c r="A130" s="2" t="str">
        <x:v>P21</x:v>
      </x:c>
      <x:c r="B130" s="2" t="str">
        <x:f>IFERROR(IF(INDEX(Scores!$B$8:$B$37,MATCH(A130,Scores!$A$8:$A$37,0))="","",INDEX(Scores!$B$8:$B$37,MATCH(A130,Scores!$A$8:$A$37,0))),"")</x:f>
      </x:c>
      <x:c r="C130" s="2" t="str">
        <x:v>5m shuttle</x:v>
      </x:c>
      <x:c r="D130" s="2" t="str">
        <x:v>s</x:v>
      </x:c>
      <x:c r="E130" s="13"/>
      <x:c r="F130" s="13"/>
      <x:c r="G130" s="13"/>
      <x:c r="H130" s="10" t="str">
        <x:f>IF(COUNTA(E130:G130)=0,"",IF(OR(COUNT(E130:G130)&lt;&gt;COUNTA(E130:G130),MIN(E130:G130)&lt;=0),"Check inputs",MIN(E130:G130)))</x:f>
      </x:c>
      <x:c r="I130" s="13"/>
      <x:c r="J130" s="11" t="str">
        <x:f>IF(OR(AND(ISTEXT(H130),H130=""),COUNTA(I130)=0),"",IF(OR(NOT(ISNUMBER(H130)),NOT(ISNUMBER(I130))),"Check inputs",IF(I130&lt;=0,"Check inputs",(I130-H130)/I130)))</x:f>
      </x:c>
      <x:c r="K130" s="9"/>
      <x:c r="L130" s="2" t="n">
        <x:f>IF(ISNUMBER(H130),1,0)</x:f>
        <x:v>0</x:v>
      </x:c>
    </x:row>
    <x:row r="131" ht="25" customHeight="1">
      <x:c r="A131" s="2" t="str">
        <x:v>P21</x:v>
      </x:c>
      <x:c r="B131" s="2" t="str">
        <x:f>IFERROR(IF(INDEX(Scores!$B$8:$B$37,MATCH(A131,Scores!$A$8:$A$37,0))="","",INDEX(Scores!$B$8:$B$37,MATCH(A131,Scores!$A$8:$A$37,0))),"")</x:f>
      </x:c>
      <x:c r="C131" s="2" t="str">
        <x:v>Slalom</x:v>
      </x:c>
      <x:c r="D131" s="2" t="str">
        <x:v>s</x:v>
      </x:c>
      <x:c r="E131" s="13"/>
      <x:c r="F131" s="13"/>
      <x:c r="G131" s="13"/>
      <x:c r="H131" s="10" t="str">
        <x:f>IF(COUNTA(E131:G131)=0,"",IF(OR(COUNT(E131:G131)&lt;&gt;COUNTA(E131:G131),MIN(E131:G131)&lt;=0),"Check inputs",MIN(E131:G131)))</x:f>
      </x:c>
      <x:c r="I131" s="13"/>
      <x:c r="J131" s="11" t="str">
        <x:f>IF(OR(AND(ISTEXT(H131),H131=""),COUNTA(I131)=0),"",IF(OR(NOT(ISNUMBER(H131)),NOT(ISNUMBER(I131))),"Check inputs",IF(I131&lt;=0,"Check inputs",(I131-H131)/I131)))</x:f>
      </x:c>
      <x:c r="K131" s="9"/>
      <x:c r="L131" s="2" t="n">
        <x:f>IF(ISNUMBER(H131),1,0)</x:f>
        <x:v>0</x:v>
      </x:c>
    </x:row>
    <x:row r="132" ht="25" customHeight="1">
      <x:c r="A132" s="2" t="str">
        <x:v>P21</x:v>
      </x:c>
      <x:c r="B132" s="2" t="str">
        <x:f>IFERROR(IF(INDEX(Scores!$B$8:$B$37,MATCH(A132,Scores!$A$8:$A$37,0))="","",INDEX(Scores!$B$8:$B$37,MATCH(A132,Scores!$A$8:$A$37,0))),"")</x:f>
      </x:c>
      <x:c r="C132" s="2" t="str">
        <x:v>Broad jump</x:v>
      </x:c>
      <x:c r="D132" s="2" t="str">
        <x:v>cm</x:v>
      </x:c>
      <x:c r="E132" s="19"/>
      <x:c r="F132" s="19"/>
      <x:c r="G132" s="19"/>
      <x:c r="H132" s="12" t="str">
        <x:f>IF(COUNTA(E132:G132)=0,"",IF(OR(COUNT(E132:G132)&lt;&gt;COUNTA(E132:G132),MIN(E132:G132)&lt;=0),"Check inputs",MAX(E132:G132)))</x:f>
      </x:c>
      <x:c r="I132" s="19"/>
      <x:c r="J132" s="11" t="str">
        <x:f>IF(OR(AND(ISTEXT(H132),H132=""),COUNTA(I132)=0),"",IF(OR(NOT(ISNUMBER(H132)),NOT(ISNUMBER(I132))),"Check inputs",IF(I132&lt;=0,"Check inputs",(H132-I132)/I132)))</x:f>
      </x:c>
      <x:c r="K132" s="9"/>
      <x:c r="L132" s="2" t="n">
        <x:f>IF(ISNUMBER(H132),1,0)</x:f>
        <x:v>0</x:v>
      </x:c>
    </x:row>
    <x:row r="133" ht="25" customHeight="1">
      <x:c r="A133" s="2" t="str">
        <x:v>P21</x:v>
      </x:c>
      <x:c r="B133" s="2" t="str">
        <x:f>IFERROR(IF(INDEX(Scores!$B$8:$B$37,MATCH(A133,Scores!$A$8:$A$37,0))="","",INDEX(Scores!$B$8:$B$37,MATCH(A133,Scores!$A$8:$A$37,0))),"")</x:f>
      </x:c>
      <x:c r="C133" s="2" t="str">
        <x:v>Shooting</x:v>
      </x:c>
      <x:c r="D133" s="2" t="str">
        <x:v>hits / 6</x:v>
      </x:c>
      <x:c r="E133" s="19"/>
      <x:c r="F133" s="21"/>
      <x:c r="G133" s="21"/>
      <x:c r="H133" s="11" t="str">
        <x:f>IF(COUNTA(E133:G133)=0,"",IF(OR(COUNT(E133)&lt;&gt;1,COUNTA(F133:G133)&gt;0),"Check inputs",IF(OR(E133&lt;0,E133&gt;6,MOD(E133,1)&lt;&gt;0),"Check inputs",E133/6)))</x:f>
      </x:c>
      <x:c r="I133" s="19"/>
      <x:c r="J133" s="22" t="str">
        <x:f>IF(OR(AND(ISTEXT(H133),H133=""),COUNTA(I133)=0),"",IF(OR(NOT(ISNUMBER(H133)),NOT(ISNUMBER(I133))),"Check inputs",IF(OR(I133&lt;0,I133&gt;6,MOD(I133,1)&lt;&gt;0),"Check inputs",(H133-I133/6)*100)))</x:f>
      </x:c>
      <x:c r="K133" s="9"/>
      <x:c r="L133" s="2" t="n">
        <x:f>IF(ISNUMBER(H133),1,0)</x:f>
        <x:v>0</x:v>
      </x:c>
    </x:row>
    <x:row r="134" ht="25" customHeight="1">
      <x:c r="A134" s="14" t="str">
        <x:v>P22</x:v>
      </x:c>
      <x:c r="B134" s="14" t="str">
        <x:f>IFERROR(IF(INDEX(Scores!$B$8:$B$37,MATCH(A134,Scores!$A$8:$A$37,0))="","",INDEX(Scores!$B$8:$B$37,MATCH(A134,Scores!$A$8:$A$37,0))),"")</x:f>
      </x:c>
      <x:c r="C134" s="14" t="str">
        <x:v>10m sprint</x:v>
      </x:c>
      <x:c r="D134" s="14" t="str">
        <x:v>s</x:v>
      </x:c>
      <x:c r="E134" s="15"/>
      <x:c r="F134" s="15"/>
      <x:c r="G134" s="15"/>
      <x:c r="H134" s="16" t="str">
        <x:f>IF(COUNTA(E134:G134)=0,"",IF(OR(COUNT(E134:G134)&lt;&gt;COUNTA(E134:G134),MIN(E134:G134)&lt;=0),"Check inputs",MIN(E134:G134)))</x:f>
      </x:c>
      <x:c r="I134" s="15"/>
      <x:c r="J134" s="17" t="str">
        <x:f>IF(OR(AND(ISTEXT(H134),H134=""),COUNTA(I134)=0),"",IF(OR(NOT(ISNUMBER(H134)),NOT(ISNUMBER(I134))),"Check inputs",IF(I134&lt;=0,"Check inputs",(I134-H134)/I134)))</x:f>
      </x:c>
      <x:c r="K134" s="18"/>
      <x:c r="L134" s="2" t="n">
        <x:f>IF(ISNUMBER(H134),1,0)</x:f>
        <x:v>0</x:v>
      </x:c>
    </x:row>
    <x:row r="135" ht="25" customHeight="1">
      <x:c r="A135" s="2" t="str">
        <x:v>P22</x:v>
      </x:c>
      <x:c r="B135" s="2" t="str">
        <x:f>IFERROR(IF(INDEX(Scores!$B$8:$B$37,MATCH(A135,Scores!$A$8:$A$37,0))="","",INDEX(Scores!$B$8:$B$37,MATCH(A135,Scores!$A$8:$A$37,0))),"")</x:f>
      </x:c>
      <x:c r="C135" s="2" t="str">
        <x:v>30m sprint</x:v>
      </x:c>
      <x:c r="D135" s="2" t="str">
        <x:v>s</x:v>
      </x:c>
      <x:c r="E135" s="13"/>
      <x:c r="F135" s="13"/>
      <x:c r="G135" s="13"/>
      <x:c r="H135" s="10" t="str">
        <x:f>IF(COUNTA(E135:G135)=0,"",IF(OR(COUNT(E135:G135)&lt;&gt;COUNTA(E135:G135),MIN(E135:G135)&lt;=0),"Check inputs",MIN(E135:G135)))</x:f>
      </x:c>
      <x:c r="I135" s="13"/>
      <x:c r="J135" s="11" t="str">
        <x:f>IF(OR(AND(ISTEXT(H135),H135=""),COUNTA(I135)=0),"",IF(OR(NOT(ISNUMBER(H135)),NOT(ISNUMBER(I135))),"Check inputs",IF(I135&lt;=0,"Check inputs",(I135-H135)/I135)))</x:f>
      </x:c>
      <x:c r="K135" s="9"/>
      <x:c r="L135" s="2" t="n">
        <x:f>IF(ISNUMBER(H135),1,0)</x:f>
        <x:v>0</x:v>
      </x:c>
    </x:row>
    <x:row r="136" ht="25" customHeight="1">
      <x:c r="A136" s="2" t="str">
        <x:v>P22</x:v>
      </x:c>
      <x:c r="B136" s="2" t="str">
        <x:f>IFERROR(IF(INDEX(Scores!$B$8:$B$37,MATCH(A136,Scores!$A$8:$A$37,0))="","",INDEX(Scores!$B$8:$B$37,MATCH(A136,Scores!$A$8:$A$37,0))),"")</x:f>
      </x:c>
      <x:c r="C136" s="2" t="str">
        <x:v>5m shuttle</x:v>
      </x:c>
      <x:c r="D136" s="2" t="str">
        <x:v>s</x:v>
      </x:c>
      <x:c r="E136" s="13"/>
      <x:c r="F136" s="13"/>
      <x:c r="G136" s="13"/>
      <x:c r="H136" s="10" t="str">
        <x:f>IF(COUNTA(E136:G136)=0,"",IF(OR(COUNT(E136:G136)&lt;&gt;COUNTA(E136:G136),MIN(E136:G136)&lt;=0),"Check inputs",MIN(E136:G136)))</x:f>
      </x:c>
      <x:c r="I136" s="13"/>
      <x:c r="J136" s="11" t="str">
        <x:f>IF(OR(AND(ISTEXT(H136),H136=""),COUNTA(I136)=0),"",IF(OR(NOT(ISNUMBER(H136)),NOT(ISNUMBER(I136))),"Check inputs",IF(I136&lt;=0,"Check inputs",(I136-H136)/I136)))</x:f>
      </x:c>
      <x:c r="K136" s="9"/>
      <x:c r="L136" s="2" t="n">
        <x:f>IF(ISNUMBER(H136),1,0)</x:f>
        <x:v>0</x:v>
      </x:c>
    </x:row>
    <x:row r="137" ht="25" customHeight="1">
      <x:c r="A137" s="2" t="str">
        <x:v>P22</x:v>
      </x:c>
      <x:c r="B137" s="2" t="str">
        <x:f>IFERROR(IF(INDEX(Scores!$B$8:$B$37,MATCH(A137,Scores!$A$8:$A$37,0))="","",INDEX(Scores!$B$8:$B$37,MATCH(A137,Scores!$A$8:$A$37,0))),"")</x:f>
      </x:c>
      <x:c r="C137" s="2" t="str">
        <x:v>Slalom</x:v>
      </x:c>
      <x:c r="D137" s="2" t="str">
        <x:v>s</x:v>
      </x:c>
      <x:c r="E137" s="13"/>
      <x:c r="F137" s="13"/>
      <x:c r="G137" s="13"/>
      <x:c r="H137" s="10" t="str">
        <x:f>IF(COUNTA(E137:G137)=0,"",IF(OR(COUNT(E137:G137)&lt;&gt;COUNTA(E137:G137),MIN(E137:G137)&lt;=0),"Check inputs",MIN(E137:G137)))</x:f>
      </x:c>
      <x:c r="I137" s="13"/>
      <x:c r="J137" s="11" t="str">
        <x:f>IF(OR(AND(ISTEXT(H137),H137=""),COUNTA(I137)=0),"",IF(OR(NOT(ISNUMBER(H137)),NOT(ISNUMBER(I137))),"Check inputs",IF(I137&lt;=0,"Check inputs",(I137-H137)/I137)))</x:f>
      </x:c>
      <x:c r="K137" s="9"/>
      <x:c r="L137" s="2" t="n">
        <x:f>IF(ISNUMBER(H137),1,0)</x:f>
        <x:v>0</x:v>
      </x:c>
    </x:row>
    <x:row r="138" ht="25" customHeight="1">
      <x:c r="A138" s="2" t="str">
        <x:v>P22</x:v>
      </x:c>
      <x:c r="B138" s="2" t="str">
        <x:f>IFERROR(IF(INDEX(Scores!$B$8:$B$37,MATCH(A138,Scores!$A$8:$A$37,0))="","",INDEX(Scores!$B$8:$B$37,MATCH(A138,Scores!$A$8:$A$37,0))),"")</x:f>
      </x:c>
      <x:c r="C138" s="2" t="str">
        <x:v>Broad jump</x:v>
      </x:c>
      <x:c r="D138" s="2" t="str">
        <x:v>cm</x:v>
      </x:c>
      <x:c r="E138" s="19"/>
      <x:c r="F138" s="19"/>
      <x:c r="G138" s="19"/>
      <x:c r="H138" s="12" t="str">
        <x:f>IF(COUNTA(E138:G138)=0,"",IF(OR(COUNT(E138:G138)&lt;&gt;COUNTA(E138:G138),MIN(E138:G138)&lt;=0),"Check inputs",MAX(E138:G138)))</x:f>
      </x:c>
      <x:c r="I138" s="19"/>
      <x:c r="J138" s="11" t="str">
        <x:f>IF(OR(AND(ISTEXT(H138),H138=""),COUNTA(I138)=0),"",IF(OR(NOT(ISNUMBER(H138)),NOT(ISNUMBER(I138))),"Check inputs",IF(I138&lt;=0,"Check inputs",(H138-I138)/I138)))</x:f>
      </x:c>
      <x:c r="K138" s="9"/>
      <x:c r="L138" s="2" t="n">
        <x:f>IF(ISNUMBER(H138),1,0)</x:f>
        <x:v>0</x:v>
      </x:c>
    </x:row>
    <x:row r="139" ht="25" customHeight="1">
      <x:c r="A139" s="2" t="str">
        <x:v>P22</x:v>
      </x:c>
      <x:c r="B139" s="2" t="str">
        <x:f>IFERROR(IF(INDEX(Scores!$B$8:$B$37,MATCH(A139,Scores!$A$8:$A$37,0))="","",INDEX(Scores!$B$8:$B$37,MATCH(A139,Scores!$A$8:$A$37,0))),"")</x:f>
      </x:c>
      <x:c r="C139" s="2" t="str">
        <x:v>Shooting</x:v>
      </x:c>
      <x:c r="D139" s="2" t="str">
        <x:v>hits / 6</x:v>
      </x:c>
      <x:c r="E139" s="19"/>
      <x:c r="F139" s="21"/>
      <x:c r="G139" s="21"/>
      <x:c r="H139" s="11" t="str">
        <x:f>IF(COUNTA(E139:G139)=0,"",IF(OR(COUNT(E139)&lt;&gt;1,COUNTA(F139:G139)&gt;0),"Check inputs",IF(OR(E139&lt;0,E139&gt;6,MOD(E139,1)&lt;&gt;0),"Check inputs",E139/6)))</x:f>
      </x:c>
      <x:c r="I139" s="19"/>
      <x:c r="J139" s="22" t="str">
        <x:f>IF(OR(AND(ISTEXT(H139),H139=""),COUNTA(I139)=0),"",IF(OR(NOT(ISNUMBER(H139)),NOT(ISNUMBER(I139))),"Check inputs",IF(OR(I139&lt;0,I139&gt;6,MOD(I139,1)&lt;&gt;0),"Check inputs",(H139-I139/6)*100)))</x:f>
      </x:c>
      <x:c r="K139" s="9"/>
      <x:c r="L139" s="2" t="n">
        <x:f>IF(ISNUMBER(H139),1,0)</x:f>
        <x:v>0</x:v>
      </x:c>
    </x:row>
    <x:row r="140" ht="25" customHeight="1">
      <x:c r="A140" s="14" t="str">
        <x:v>P23</x:v>
      </x:c>
      <x:c r="B140" s="14" t="str">
        <x:f>IFERROR(IF(INDEX(Scores!$B$8:$B$37,MATCH(A140,Scores!$A$8:$A$37,0))="","",INDEX(Scores!$B$8:$B$37,MATCH(A140,Scores!$A$8:$A$37,0))),"")</x:f>
      </x:c>
      <x:c r="C140" s="14" t="str">
        <x:v>10m sprint</x:v>
      </x:c>
      <x:c r="D140" s="14" t="str">
        <x:v>s</x:v>
      </x:c>
      <x:c r="E140" s="15"/>
      <x:c r="F140" s="15"/>
      <x:c r="G140" s="15"/>
      <x:c r="H140" s="16" t="str">
        <x:f>IF(COUNTA(E140:G140)=0,"",IF(OR(COUNT(E140:G140)&lt;&gt;COUNTA(E140:G140),MIN(E140:G140)&lt;=0),"Check inputs",MIN(E140:G140)))</x:f>
      </x:c>
      <x:c r="I140" s="15"/>
      <x:c r="J140" s="17" t="str">
        <x:f>IF(OR(AND(ISTEXT(H140),H140=""),COUNTA(I140)=0),"",IF(OR(NOT(ISNUMBER(H140)),NOT(ISNUMBER(I140))),"Check inputs",IF(I140&lt;=0,"Check inputs",(I140-H140)/I140)))</x:f>
      </x:c>
      <x:c r="K140" s="18"/>
      <x:c r="L140" s="2" t="n">
        <x:f>IF(ISNUMBER(H140),1,0)</x:f>
        <x:v>0</x:v>
      </x:c>
    </x:row>
    <x:row r="141" ht="25" customHeight="1">
      <x:c r="A141" s="2" t="str">
        <x:v>P23</x:v>
      </x:c>
      <x:c r="B141" s="2" t="str">
        <x:f>IFERROR(IF(INDEX(Scores!$B$8:$B$37,MATCH(A141,Scores!$A$8:$A$37,0))="","",INDEX(Scores!$B$8:$B$37,MATCH(A141,Scores!$A$8:$A$37,0))),"")</x:f>
      </x:c>
      <x:c r="C141" s="2" t="str">
        <x:v>30m sprint</x:v>
      </x:c>
      <x:c r="D141" s="2" t="str">
        <x:v>s</x:v>
      </x:c>
      <x:c r="E141" s="13"/>
      <x:c r="F141" s="13"/>
      <x:c r="G141" s="13"/>
      <x:c r="H141" s="10" t="str">
        <x:f>IF(COUNTA(E141:G141)=0,"",IF(OR(COUNT(E141:G141)&lt;&gt;COUNTA(E141:G141),MIN(E141:G141)&lt;=0),"Check inputs",MIN(E141:G141)))</x:f>
      </x:c>
      <x:c r="I141" s="13"/>
      <x:c r="J141" s="11" t="str">
        <x:f>IF(OR(AND(ISTEXT(H141),H141=""),COUNTA(I141)=0),"",IF(OR(NOT(ISNUMBER(H141)),NOT(ISNUMBER(I141))),"Check inputs",IF(I141&lt;=0,"Check inputs",(I141-H141)/I141)))</x:f>
      </x:c>
      <x:c r="K141" s="9"/>
      <x:c r="L141" s="2" t="n">
        <x:f>IF(ISNUMBER(H141),1,0)</x:f>
        <x:v>0</x:v>
      </x:c>
    </x:row>
    <x:row r="142" ht="25" customHeight="1">
      <x:c r="A142" s="2" t="str">
        <x:v>P23</x:v>
      </x:c>
      <x:c r="B142" s="2" t="str">
        <x:f>IFERROR(IF(INDEX(Scores!$B$8:$B$37,MATCH(A142,Scores!$A$8:$A$37,0))="","",INDEX(Scores!$B$8:$B$37,MATCH(A142,Scores!$A$8:$A$37,0))),"")</x:f>
      </x:c>
      <x:c r="C142" s="2" t="str">
        <x:v>5m shuttle</x:v>
      </x:c>
      <x:c r="D142" s="2" t="str">
        <x:v>s</x:v>
      </x:c>
      <x:c r="E142" s="13"/>
      <x:c r="F142" s="13"/>
      <x:c r="G142" s="13"/>
      <x:c r="H142" s="10" t="str">
        <x:f>IF(COUNTA(E142:G142)=0,"",IF(OR(COUNT(E142:G142)&lt;&gt;COUNTA(E142:G142),MIN(E142:G142)&lt;=0),"Check inputs",MIN(E142:G142)))</x:f>
      </x:c>
      <x:c r="I142" s="13"/>
      <x:c r="J142" s="11" t="str">
        <x:f>IF(OR(AND(ISTEXT(H142),H142=""),COUNTA(I142)=0),"",IF(OR(NOT(ISNUMBER(H142)),NOT(ISNUMBER(I142))),"Check inputs",IF(I142&lt;=0,"Check inputs",(I142-H142)/I142)))</x:f>
      </x:c>
      <x:c r="K142" s="9"/>
      <x:c r="L142" s="2" t="n">
        <x:f>IF(ISNUMBER(H142),1,0)</x:f>
        <x:v>0</x:v>
      </x:c>
    </x:row>
    <x:row r="143" ht="25" customHeight="1">
      <x:c r="A143" s="2" t="str">
        <x:v>P23</x:v>
      </x:c>
      <x:c r="B143" s="2" t="str">
        <x:f>IFERROR(IF(INDEX(Scores!$B$8:$B$37,MATCH(A143,Scores!$A$8:$A$37,0))="","",INDEX(Scores!$B$8:$B$37,MATCH(A143,Scores!$A$8:$A$37,0))),"")</x:f>
      </x:c>
      <x:c r="C143" s="2" t="str">
        <x:v>Slalom</x:v>
      </x:c>
      <x:c r="D143" s="2" t="str">
        <x:v>s</x:v>
      </x:c>
      <x:c r="E143" s="13"/>
      <x:c r="F143" s="13"/>
      <x:c r="G143" s="13"/>
      <x:c r="H143" s="10" t="str">
        <x:f>IF(COUNTA(E143:G143)=0,"",IF(OR(COUNT(E143:G143)&lt;&gt;COUNTA(E143:G143),MIN(E143:G143)&lt;=0),"Check inputs",MIN(E143:G143)))</x:f>
      </x:c>
      <x:c r="I143" s="13"/>
      <x:c r="J143" s="11" t="str">
        <x:f>IF(OR(AND(ISTEXT(H143),H143=""),COUNTA(I143)=0),"",IF(OR(NOT(ISNUMBER(H143)),NOT(ISNUMBER(I143))),"Check inputs",IF(I143&lt;=0,"Check inputs",(I143-H143)/I143)))</x:f>
      </x:c>
      <x:c r="K143" s="9"/>
      <x:c r="L143" s="2" t="n">
        <x:f>IF(ISNUMBER(H143),1,0)</x:f>
        <x:v>0</x:v>
      </x:c>
    </x:row>
    <x:row r="144" ht="25" customHeight="1">
      <x:c r="A144" s="2" t="str">
        <x:v>P23</x:v>
      </x:c>
      <x:c r="B144" s="2" t="str">
        <x:f>IFERROR(IF(INDEX(Scores!$B$8:$B$37,MATCH(A144,Scores!$A$8:$A$37,0))="","",INDEX(Scores!$B$8:$B$37,MATCH(A144,Scores!$A$8:$A$37,0))),"")</x:f>
      </x:c>
      <x:c r="C144" s="2" t="str">
        <x:v>Broad jump</x:v>
      </x:c>
      <x:c r="D144" s="2" t="str">
        <x:v>cm</x:v>
      </x:c>
      <x:c r="E144" s="19"/>
      <x:c r="F144" s="19"/>
      <x:c r="G144" s="19"/>
      <x:c r="H144" s="12" t="str">
        <x:f>IF(COUNTA(E144:G144)=0,"",IF(OR(COUNT(E144:G144)&lt;&gt;COUNTA(E144:G144),MIN(E144:G144)&lt;=0),"Check inputs",MAX(E144:G144)))</x:f>
      </x:c>
      <x:c r="I144" s="19"/>
      <x:c r="J144" s="11" t="str">
        <x:f>IF(OR(AND(ISTEXT(H144),H144=""),COUNTA(I144)=0),"",IF(OR(NOT(ISNUMBER(H144)),NOT(ISNUMBER(I144))),"Check inputs",IF(I144&lt;=0,"Check inputs",(H144-I144)/I144)))</x:f>
      </x:c>
      <x:c r="K144" s="9"/>
      <x:c r="L144" s="2" t="n">
        <x:f>IF(ISNUMBER(H144),1,0)</x:f>
        <x:v>0</x:v>
      </x:c>
    </x:row>
    <x:row r="145" ht="25" customHeight="1">
      <x:c r="A145" s="2" t="str">
        <x:v>P23</x:v>
      </x:c>
      <x:c r="B145" s="2" t="str">
        <x:f>IFERROR(IF(INDEX(Scores!$B$8:$B$37,MATCH(A145,Scores!$A$8:$A$37,0))="","",INDEX(Scores!$B$8:$B$37,MATCH(A145,Scores!$A$8:$A$37,0))),"")</x:f>
      </x:c>
      <x:c r="C145" s="2" t="str">
        <x:v>Shooting</x:v>
      </x:c>
      <x:c r="D145" s="2" t="str">
        <x:v>hits / 6</x:v>
      </x:c>
      <x:c r="E145" s="19"/>
      <x:c r="F145" s="21"/>
      <x:c r="G145" s="21"/>
      <x:c r="H145" s="11" t="str">
        <x:f>IF(COUNTA(E145:G145)=0,"",IF(OR(COUNT(E145)&lt;&gt;1,COUNTA(F145:G145)&gt;0),"Check inputs",IF(OR(E145&lt;0,E145&gt;6,MOD(E145,1)&lt;&gt;0),"Check inputs",E145/6)))</x:f>
      </x:c>
      <x:c r="I145" s="19"/>
      <x:c r="J145" s="22" t="str">
        <x:f>IF(OR(AND(ISTEXT(H145),H145=""),COUNTA(I145)=0),"",IF(OR(NOT(ISNUMBER(H145)),NOT(ISNUMBER(I145))),"Check inputs",IF(OR(I145&lt;0,I145&gt;6,MOD(I145,1)&lt;&gt;0),"Check inputs",(H145-I145/6)*100)))</x:f>
      </x:c>
      <x:c r="K145" s="9"/>
      <x:c r="L145" s="2" t="n">
        <x:f>IF(ISNUMBER(H145),1,0)</x:f>
        <x:v>0</x:v>
      </x:c>
    </x:row>
    <x:row r="146" ht="25" customHeight="1">
      <x:c r="A146" s="14" t="str">
        <x:v>P24</x:v>
      </x:c>
      <x:c r="B146" s="14" t="str">
        <x:f>IFERROR(IF(INDEX(Scores!$B$8:$B$37,MATCH(A146,Scores!$A$8:$A$37,0))="","",INDEX(Scores!$B$8:$B$37,MATCH(A146,Scores!$A$8:$A$37,0))),"")</x:f>
      </x:c>
      <x:c r="C146" s="14" t="str">
        <x:v>10m sprint</x:v>
      </x:c>
      <x:c r="D146" s="14" t="str">
        <x:v>s</x:v>
      </x:c>
      <x:c r="E146" s="15"/>
      <x:c r="F146" s="15"/>
      <x:c r="G146" s="15"/>
      <x:c r="H146" s="16" t="str">
        <x:f>IF(COUNTA(E146:G146)=0,"",IF(OR(COUNT(E146:G146)&lt;&gt;COUNTA(E146:G146),MIN(E146:G146)&lt;=0),"Check inputs",MIN(E146:G146)))</x:f>
      </x:c>
      <x:c r="I146" s="15"/>
      <x:c r="J146" s="17" t="str">
        <x:f>IF(OR(AND(ISTEXT(H146),H146=""),COUNTA(I146)=0),"",IF(OR(NOT(ISNUMBER(H146)),NOT(ISNUMBER(I146))),"Check inputs",IF(I146&lt;=0,"Check inputs",(I146-H146)/I146)))</x:f>
      </x:c>
      <x:c r="K146" s="18"/>
      <x:c r="L146" s="2" t="n">
        <x:f>IF(ISNUMBER(H146),1,0)</x:f>
        <x:v>0</x:v>
      </x:c>
    </x:row>
    <x:row r="147" ht="25" customHeight="1">
      <x:c r="A147" s="2" t="str">
        <x:v>P24</x:v>
      </x:c>
      <x:c r="B147" s="2" t="str">
        <x:f>IFERROR(IF(INDEX(Scores!$B$8:$B$37,MATCH(A147,Scores!$A$8:$A$37,0))="","",INDEX(Scores!$B$8:$B$37,MATCH(A147,Scores!$A$8:$A$37,0))),"")</x:f>
      </x:c>
      <x:c r="C147" s="2" t="str">
        <x:v>30m sprint</x:v>
      </x:c>
      <x:c r="D147" s="2" t="str">
        <x:v>s</x:v>
      </x:c>
      <x:c r="E147" s="13"/>
      <x:c r="F147" s="13"/>
      <x:c r="G147" s="13"/>
      <x:c r="H147" s="10" t="str">
        <x:f>IF(COUNTA(E147:G147)=0,"",IF(OR(COUNT(E147:G147)&lt;&gt;COUNTA(E147:G147),MIN(E147:G147)&lt;=0),"Check inputs",MIN(E147:G147)))</x:f>
      </x:c>
      <x:c r="I147" s="13"/>
      <x:c r="J147" s="11" t="str">
        <x:f>IF(OR(AND(ISTEXT(H147),H147=""),COUNTA(I147)=0),"",IF(OR(NOT(ISNUMBER(H147)),NOT(ISNUMBER(I147))),"Check inputs",IF(I147&lt;=0,"Check inputs",(I147-H147)/I147)))</x:f>
      </x:c>
      <x:c r="K147" s="9"/>
      <x:c r="L147" s="2" t="n">
        <x:f>IF(ISNUMBER(H147),1,0)</x:f>
        <x:v>0</x:v>
      </x:c>
    </x:row>
    <x:row r="148" ht="25" customHeight="1">
      <x:c r="A148" s="2" t="str">
        <x:v>P24</x:v>
      </x:c>
      <x:c r="B148" s="2" t="str">
        <x:f>IFERROR(IF(INDEX(Scores!$B$8:$B$37,MATCH(A148,Scores!$A$8:$A$37,0))="","",INDEX(Scores!$B$8:$B$37,MATCH(A148,Scores!$A$8:$A$37,0))),"")</x:f>
      </x:c>
      <x:c r="C148" s="2" t="str">
        <x:v>5m shuttle</x:v>
      </x:c>
      <x:c r="D148" s="2" t="str">
        <x:v>s</x:v>
      </x:c>
      <x:c r="E148" s="13"/>
      <x:c r="F148" s="13"/>
      <x:c r="G148" s="13"/>
      <x:c r="H148" s="10" t="str">
        <x:f>IF(COUNTA(E148:G148)=0,"",IF(OR(COUNT(E148:G148)&lt;&gt;COUNTA(E148:G148),MIN(E148:G148)&lt;=0),"Check inputs",MIN(E148:G148)))</x:f>
      </x:c>
      <x:c r="I148" s="13"/>
      <x:c r="J148" s="11" t="str">
        <x:f>IF(OR(AND(ISTEXT(H148),H148=""),COUNTA(I148)=0),"",IF(OR(NOT(ISNUMBER(H148)),NOT(ISNUMBER(I148))),"Check inputs",IF(I148&lt;=0,"Check inputs",(I148-H148)/I148)))</x:f>
      </x:c>
      <x:c r="K148" s="9"/>
      <x:c r="L148" s="2" t="n">
        <x:f>IF(ISNUMBER(H148),1,0)</x:f>
        <x:v>0</x:v>
      </x:c>
    </x:row>
    <x:row r="149" ht="25" customHeight="1">
      <x:c r="A149" s="2" t="str">
        <x:v>P24</x:v>
      </x:c>
      <x:c r="B149" s="2" t="str">
        <x:f>IFERROR(IF(INDEX(Scores!$B$8:$B$37,MATCH(A149,Scores!$A$8:$A$37,0))="","",INDEX(Scores!$B$8:$B$37,MATCH(A149,Scores!$A$8:$A$37,0))),"")</x:f>
      </x:c>
      <x:c r="C149" s="2" t="str">
        <x:v>Slalom</x:v>
      </x:c>
      <x:c r="D149" s="2" t="str">
        <x:v>s</x:v>
      </x:c>
      <x:c r="E149" s="13"/>
      <x:c r="F149" s="13"/>
      <x:c r="G149" s="13"/>
      <x:c r="H149" s="10" t="str">
        <x:f>IF(COUNTA(E149:G149)=0,"",IF(OR(COUNT(E149:G149)&lt;&gt;COUNTA(E149:G149),MIN(E149:G149)&lt;=0),"Check inputs",MIN(E149:G149)))</x:f>
      </x:c>
      <x:c r="I149" s="13"/>
      <x:c r="J149" s="11" t="str">
        <x:f>IF(OR(AND(ISTEXT(H149),H149=""),COUNTA(I149)=0),"",IF(OR(NOT(ISNUMBER(H149)),NOT(ISNUMBER(I149))),"Check inputs",IF(I149&lt;=0,"Check inputs",(I149-H149)/I149)))</x:f>
      </x:c>
      <x:c r="K149" s="9"/>
      <x:c r="L149" s="2" t="n">
        <x:f>IF(ISNUMBER(H149),1,0)</x:f>
        <x:v>0</x:v>
      </x:c>
    </x:row>
    <x:row r="150" ht="25" customHeight="1">
      <x:c r="A150" s="2" t="str">
        <x:v>P24</x:v>
      </x:c>
      <x:c r="B150" s="2" t="str">
        <x:f>IFERROR(IF(INDEX(Scores!$B$8:$B$37,MATCH(A150,Scores!$A$8:$A$37,0))="","",INDEX(Scores!$B$8:$B$37,MATCH(A150,Scores!$A$8:$A$37,0))),"")</x:f>
      </x:c>
      <x:c r="C150" s="2" t="str">
        <x:v>Broad jump</x:v>
      </x:c>
      <x:c r="D150" s="2" t="str">
        <x:v>cm</x:v>
      </x:c>
      <x:c r="E150" s="19"/>
      <x:c r="F150" s="19"/>
      <x:c r="G150" s="19"/>
      <x:c r="H150" s="12" t="str">
        <x:f>IF(COUNTA(E150:G150)=0,"",IF(OR(COUNT(E150:G150)&lt;&gt;COUNTA(E150:G150),MIN(E150:G150)&lt;=0),"Check inputs",MAX(E150:G150)))</x:f>
      </x:c>
      <x:c r="I150" s="19"/>
      <x:c r="J150" s="11" t="str">
        <x:f>IF(OR(AND(ISTEXT(H150),H150=""),COUNTA(I150)=0),"",IF(OR(NOT(ISNUMBER(H150)),NOT(ISNUMBER(I150))),"Check inputs",IF(I150&lt;=0,"Check inputs",(H150-I150)/I150)))</x:f>
      </x:c>
      <x:c r="K150" s="9"/>
      <x:c r="L150" s="2" t="n">
        <x:f>IF(ISNUMBER(H150),1,0)</x:f>
        <x:v>0</x:v>
      </x:c>
    </x:row>
    <x:row r="151" ht="25" customHeight="1">
      <x:c r="A151" s="2" t="str">
        <x:v>P24</x:v>
      </x:c>
      <x:c r="B151" s="2" t="str">
        <x:f>IFERROR(IF(INDEX(Scores!$B$8:$B$37,MATCH(A151,Scores!$A$8:$A$37,0))="","",INDEX(Scores!$B$8:$B$37,MATCH(A151,Scores!$A$8:$A$37,0))),"")</x:f>
      </x:c>
      <x:c r="C151" s="2" t="str">
        <x:v>Shooting</x:v>
      </x:c>
      <x:c r="D151" s="2" t="str">
        <x:v>hits / 6</x:v>
      </x:c>
      <x:c r="E151" s="19"/>
      <x:c r="F151" s="21"/>
      <x:c r="G151" s="21"/>
      <x:c r="H151" s="11" t="str">
        <x:f>IF(COUNTA(E151:G151)=0,"",IF(OR(COUNT(E151)&lt;&gt;1,COUNTA(F151:G151)&gt;0),"Check inputs",IF(OR(E151&lt;0,E151&gt;6,MOD(E151,1)&lt;&gt;0),"Check inputs",E151/6)))</x:f>
      </x:c>
      <x:c r="I151" s="19"/>
      <x:c r="J151" s="22" t="str">
        <x:f>IF(OR(AND(ISTEXT(H151),H151=""),COUNTA(I151)=0),"",IF(OR(NOT(ISNUMBER(H151)),NOT(ISNUMBER(I151))),"Check inputs",IF(OR(I151&lt;0,I151&gt;6,MOD(I151,1)&lt;&gt;0),"Check inputs",(H151-I151/6)*100)))</x:f>
      </x:c>
      <x:c r="K151" s="9"/>
      <x:c r="L151" s="2" t="n">
        <x:f>IF(ISNUMBER(H151),1,0)</x:f>
        <x:v>0</x:v>
      </x:c>
    </x:row>
    <x:row r="152" ht="25" customHeight="1">
      <x:c r="A152" s="14" t="str">
        <x:v>P25</x:v>
      </x:c>
      <x:c r="B152" s="14" t="str">
        <x:f>IFERROR(IF(INDEX(Scores!$B$8:$B$37,MATCH(A152,Scores!$A$8:$A$37,0))="","",INDEX(Scores!$B$8:$B$37,MATCH(A152,Scores!$A$8:$A$37,0))),"")</x:f>
      </x:c>
      <x:c r="C152" s="14" t="str">
        <x:v>10m sprint</x:v>
      </x:c>
      <x:c r="D152" s="14" t="str">
        <x:v>s</x:v>
      </x:c>
      <x:c r="E152" s="15"/>
      <x:c r="F152" s="15"/>
      <x:c r="G152" s="15"/>
      <x:c r="H152" s="16" t="str">
        <x:f>IF(COUNTA(E152:G152)=0,"",IF(OR(COUNT(E152:G152)&lt;&gt;COUNTA(E152:G152),MIN(E152:G152)&lt;=0),"Check inputs",MIN(E152:G152)))</x:f>
      </x:c>
      <x:c r="I152" s="15"/>
      <x:c r="J152" s="17" t="str">
        <x:f>IF(OR(AND(ISTEXT(H152),H152=""),COUNTA(I152)=0),"",IF(OR(NOT(ISNUMBER(H152)),NOT(ISNUMBER(I152))),"Check inputs",IF(I152&lt;=0,"Check inputs",(I152-H152)/I152)))</x:f>
      </x:c>
      <x:c r="K152" s="18"/>
      <x:c r="L152" s="2" t="n">
        <x:f>IF(ISNUMBER(H152),1,0)</x:f>
        <x:v>0</x:v>
      </x:c>
    </x:row>
    <x:row r="153" ht="25" customHeight="1">
      <x:c r="A153" s="2" t="str">
        <x:v>P25</x:v>
      </x:c>
      <x:c r="B153" s="2" t="str">
        <x:f>IFERROR(IF(INDEX(Scores!$B$8:$B$37,MATCH(A153,Scores!$A$8:$A$37,0))="","",INDEX(Scores!$B$8:$B$37,MATCH(A153,Scores!$A$8:$A$37,0))),"")</x:f>
      </x:c>
      <x:c r="C153" s="2" t="str">
        <x:v>30m sprint</x:v>
      </x:c>
      <x:c r="D153" s="2" t="str">
        <x:v>s</x:v>
      </x:c>
      <x:c r="E153" s="13"/>
      <x:c r="F153" s="13"/>
      <x:c r="G153" s="13"/>
      <x:c r="H153" s="10" t="str">
        <x:f>IF(COUNTA(E153:G153)=0,"",IF(OR(COUNT(E153:G153)&lt;&gt;COUNTA(E153:G153),MIN(E153:G153)&lt;=0),"Check inputs",MIN(E153:G153)))</x:f>
      </x:c>
      <x:c r="I153" s="13"/>
      <x:c r="J153" s="11" t="str">
        <x:f>IF(OR(AND(ISTEXT(H153),H153=""),COUNTA(I153)=0),"",IF(OR(NOT(ISNUMBER(H153)),NOT(ISNUMBER(I153))),"Check inputs",IF(I153&lt;=0,"Check inputs",(I153-H153)/I153)))</x:f>
      </x:c>
      <x:c r="K153" s="9"/>
      <x:c r="L153" s="2" t="n">
        <x:f>IF(ISNUMBER(H153),1,0)</x:f>
        <x:v>0</x:v>
      </x:c>
    </x:row>
    <x:row r="154" ht="25" customHeight="1">
      <x:c r="A154" s="2" t="str">
        <x:v>P25</x:v>
      </x:c>
      <x:c r="B154" s="2" t="str">
        <x:f>IFERROR(IF(INDEX(Scores!$B$8:$B$37,MATCH(A154,Scores!$A$8:$A$37,0))="","",INDEX(Scores!$B$8:$B$37,MATCH(A154,Scores!$A$8:$A$37,0))),"")</x:f>
      </x:c>
      <x:c r="C154" s="2" t="str">
        <x:v>5m shuttle</x:v>
      </x:c>
      <x:c r="D154" s="2" t="str">
        <x:v>s</x:v>
      </x:c>
      <x:c r="E154" s="13"/>
      <x:c r="F154" s="13"/>
      <x:c r="G154" s="13"/>
      <x:c r="H154" s="10" t="str">
        <x:f>IF(COUNTA(E154:G154)=0,"",IF(OR(COUNT(E154:G154)&lt;&gt;COUNTA(E154:G154),MIN(E154:G154)&lt;=0),"Check inputs",MIN(E154:G154)))</x:f>
      </x:c>
      <x:c r="I154" s="13"/>
      <x:c r="J154" s="11" t="str">
        <x:f>IF(OR(AND(ISTEXT(H154),H154=""),COUNTA(I154)=0),"",IF(OR(NOT(ISNUMBER(H154)),NOT(ISNUMBER(I154))),"Check inputs",IF(I154&lt;=0,"Check inputs",(I154-H154)/I154)))</x:f>
      </x:c>
      <x:c r="K154" s="9"/>
      <x:c r="L154" s="2" t="n">
        <x:f>IF(ISNUMBER(H154),1,0)</x:f>
        <x:v>0</x:v>
      </x:c>
    </x:row>
    <x:row r="155" ht="25" customHeight="1">
      <x:c r="A155" s="2" t="str">
        <x:v>P25</x:v>
      </x:c>
      <x:c r="B155" s="2" t="str">
        <x:f>IFERROR(IF(INDEX(Scores!$B$8:$B$37,MATCH(A155,Scores!$A$8:$A$37,0))="","",INDEX(Scores!$B$8:$B$37,MATCH(A155,Scores!$A$8:$A$37,0))),"")</x:f>
      </x:c>
      <x:c r="C155" s="2" t="str">
        <x:v>Slalom</x:v>
      </x:c>
      <x:c r="D155" s="2" t="str">
        <x:v>s</x:v>
      </x:c>
      <x:c r="E155" s="13"/>
      <x:c r="F155" s="13"/>
      <x:c r="G155" s="13"/>
      <x:c r="H155" s="10" t="str">
        <x:f>IF(COUNTA(E155:G155)=0,"",IF(OR(COUNT(E155:G155)&lt;&gt;COUNTA(E155:G155),MIN(E155:G155)&lt;=0),"Check inputs",MIN(E155:G155)))</x:f>
      </x:c>
      <x:c r="I155" s="13"/>
      <x:c r="J155" s="11" t="str">
        <x:f>IF(OR(AND(ISTEXT(H155),H155=""),COUNTA(I155)=0),"",IF(OR(NOT(ISNUMBER(H155)),NOT(ISNUMBER(I155))),"Check inputs",IF(I155&lt;=0,"Check inputs",(I155-H155)/I155)))</x:f>
      </x:c>
      <x:c r="K155" s="9"/>
      <x:c r="L155" s="2" t="n">
        <x:f>IF(ISNUMBER(H155),1,0)</x:f>
        <x:v>0</x:v>
      </x:c>
    </x:row>
    <x:row r="156" ht="25" customHeight="1">
      <x:c r="A156" s="2" t="str">
        <x:v>P25</x:v>
      </x:c>
      <x:c r="B156" s="2" t="str">
        <x:f>IFERROR(IF(INDEX(Scores!$B$8:$B$37,MATCH(A156,Scores!$A$8:$A$37,0))="","",INDEX(Scores!$B$8:$B$37,MATCH(A156,Scores!$A$8:$A$37,0))),"")</x:f>
      </x:c>
      <x:c r="C156" s="2" t="str">
        <x:v>Broad jump</x:v>
      </x:c>
      <x:c r="D156" s="2" t="str">
        <x:v>cm</x:v>
      </x:c>
      <x:c r="E156" s="19"/>
      <x:c r="F156" s="19"/>
      <x:c r="G156" s="19"/>
      <x:c r="H156" s="12" t="str">
        <x:f>IF(COUNTA(E156:G156)=0,"",IF(OR(COUNT(E156:G156)&lt;&gt;COUNTA(E156:G156),MIN(E156:G156)&lt;=0),"Check inputs",MAX(E156:G156)))</x:f>
      </x:c>
      <x:c r="I156" s="19"/>
      <x:c r="J156" s="11" t="str">
        <x:f>IF(OR(AND(ISTEXT(H156),H156=""),COUNTA(I156)=0),"",IF(OR(NOT(ISNUMBER(H156)),NOT(ISNUMBER(I156))),"Check inputs",IF(I156&lt;=0,"Check inputs",(H156-I156)/I156)))</x:f>
      </x:c>
      <x:c r="K156" s="9"/>
      <x:c r="L156" s="2" t="n">
        <x:f>IF(ISNUMBER(H156),1,0)</x:f>
        <x:v>0</x:v>
      </x:c>
    </x:row>
    <x:row r="157" ht="25" customHeight="1">
      <x:c r="A157" s="2" t="str">
        <x:v>P25</x:v>
      </x:c>
      <x:c r="B157" s="2" t="str">
        <x:f>IFERROR(IF(INDEX(Scores!$B$8:$B$37,MATCH(A157,Scores!$A$8:$A$37,0))="","",INDEX(Scores!$B$8:$B$37,MATCH(A157,Scores!$A$8:$A$37,0))),"")</x:f>
      </x:c>
      <x:c r="C157" s="2" t="str">
        <x:v>Shooting</x:v>
      </x:c>
      <x:c r="D157" s="2" t="str">
        <x:v>hits / 6</x:v>
      </x:c>
      <x:c r="E157" s="19"/>
      <x:c r="F157" s="21"/>
      <x:c r="G157" s="21"/>
      <x:c r="H157" s="11" t="str">
        <x:f>IF(COUNTA(E157:G157)=0,"",IF(OR(COUNT(E157)&lt;&gt;1,COUNTA(F157:G157)&gt;0),"Check inputs",IF(OR(E157&lt;0,E157&gt;6,MOD(E157,1)&lt;&gt;0),"Check inputs",E157/6)))</x:f>
      </x:c>
      <x:c r="I157" s="19"/>
      <x:c r="J157" s="22" t="str">
        <x:f>IF(OR(AND(ISTEXT(H157),H157=""),COUNTA(I157)=0),"",IF(OR(NOT(ISNUMBER(H157)),NOT(ISNUMBER(I157))),"Check inputs",IF(OR(I157&lt;0,I157&gt;6,MOD(I157,1)&lt;&gt;0),"Check inputs",(H157-I157/6)*100)))</x:f>
      </x:c>
      <x:c r="K157" s="9"/>
      <x:c r="L157" s="2" t="n">
        <x:f>IF(ISNUMBER(H157),1,0)</x:f>
        <x:v>0</x:v>
      </x:c>
    </x:row>
    <x:row r="158" ht="25" customHeight="1">
      <x:c r="A158" s="14" t="str">
        <x:v>P26</x:v>
      </x:c>
      <x:c r="B158" s="14" t="str">
        <x:f>IFERROR(IF(INDEX(Scores!$B$8:$B$37,MATCH(A158,Scores!$A$8:$A$37,0))="","",INDEX(Scores!$B$8:$B$37,MATCH(A158,Scores!$A$8:$A$37,0))),"")</x:f>
      </x:c>
      <x:c r="C158" s="14" t="str">
        <x:v>10m sprint</x:v>
      </x:c>
      <x:c r="D158" s="14" t="str">
        <x:v>s</x:v>
      </x:c>
      <x:c r="E158" s="15"/>
      <x:c r="F158" s="15"/>
      <x:c r="G158" s="15"/>
      <x:c r="H158" s="16" t="str">
        <x:f>IF(COUNTA(E158:G158)=0,"",IF(OR(COUNT(E158:G158)&lt;&gt;COUNTA(E158:G158),MIN(E158:G158)&lt;=0),"Check inputs",MIN(E158:G158)))</x:f>
      </x:c>
      <x:c r="I158" s="15"/>
      <x:c r="J158" s="17" t="str">
        <x:f>IF(OR(AND(ISTEXT(H158),H158=""),COUNTA(I158)=0),"",IF(OR(NOT(ISNUMBER(H158)),NOT(ISNUMBER(I158))),"Check inputs",IF(I158&lt;=0,"Check inputs",(I158-H158)/I158)))</x:f>
      </x:c>
      <x:c r="K158" s="18"/>
      <x:c r="L158" s="2" t="n">
        <x:f>IF(ISNUMBER(H158),1,0)</x:f>
        <x:v>0</x:v>
      </x:c>
    </x:row>
    <x:row r="159" ht="25" customHeight="1">
      <x:c r="A159" s="2" t="str">
        <x:v>P26</x:v>
      </x:c>
      <x:c r="B159" s="2" t="str">
        <x:f>IFERROR(IF(INDEX(Scores!$B$8:$B$37,MATCH(A159,Scores!$A$8:$A$37,0))="","",INDEX(Scores!$B$8:$B$37,MATCH(A159,Scores!$A$8:$A$37,0))),"")</x:f>
      </x:c>
      <x:c r="C159" s="2" t="str">
        <x:v>30m sprint</x:v>
      </x:c>
      <x:c r="D159" s="2" t="str">
        <x:v>s</x:v>
      </x:c>
      <x:c r="E159" s="13"/>
      <x:c r="F159" s="13"/>
      <x:c r="G159" s="13"/>
      <x:c r="H159" s="10" t="str">
        <x:f>IF(COUNTA(E159:G159)=0,"",IF(OR(COUNT(E159:G159)&lt;&gt;COUNTA(E159:G159),MIN(E159:G159)&lt;=0),"Check inputs",MIN(E159:G159)))</x:f>
      </x:c>
      <x:c r="I159" s="13"/>
      <x:c r="J159" s="11" t="str">
        <x:f>IF(OR(AND(ISTEXT(H159),H159=""),COUNTA(I159)=0),"",IF(OR(NOT(ISNUMBER(H159)),NOT(ISNUMBER(I159))),"Check inputs",IF(I159&lt;=0,"Check inputs",(I159-H159)/I159)))</x:f>
      </x:c>
      <x:c r="K159" s="9"/>
      <x:c r="L159" s="2" t="n">
        <x:f>IF(ISNUMBER(H159),1,0)</x:f>
        <x:v>0</x:v>
      </x:c>
    </x:row>
    <x:row r="160" ht="25" customHeight="1">
      <x:c r="A160" s="2" t="str">
        <x:v>P26</x:v>
      </x:c>
      <x:c r="B160" s="2" t="str">
        <x:f>IFERROR(IF(INDEX(Scores!$B$8:$B$37,MATCH(A160,Scores!$A$8:$A$37,0))="","",INDEX(Scores!$B$8:$B$37,MATCH(A160,Scores!$A$8:$A$37,0))),"")</x:f>
      </x:c>
      <x:c r="C160" s="2" t="str">
        <x:v>5m shuttle</x:v>
      </x:c>
      <x:c r="D160" s="2" t="str">
        <x:v>s</x:v>
      </x:c>
      <x:c r="E160" s="13"/>
      <x:c r="F160" s="13"/>
      <x:c r="G160" s="13"/>
      <x:c r="H160" s="10" t="str">
        <x:f>IF(COUNTA(E160:G160)=0,"",IF(OR(COUNT(E160:G160)&lt;&gt;COUNTA(E160:G160),MIN(E160:G160)&lt;=0),"Check inputs",MIN(E160:G160)))</x:f>
      </x:c>
      <x:c r="I160" s="13"/>
      <x:c r="J160" s="11" t="str">
        <x:f>IF(OR(AND(ISTEXT(H160),H160=""),COUNTA(I160)=0),"",IF(OR(NOT(ISNUMBER(H160)),NOT(ISNUMBER(I160))),"Check inputs",IF(I160&lt;=0,"Check inputs",(I160-H160)/I160)))</x:f>
      </x:c>
      <x:c r="K160" s="9"/>
      <x:c r="L160" s="2" t="n">
        <x:f>IF(ISNUMBER(H160),1,0)</x:f>
        <x:v>0</x:v>
      </x:c>
    </x:row>
    <x:row r="161" ht="25" customHeight="1">
      <x:c r="A161" s="2" t="str">
        <x:v>P26</x:v>
      </x:c>
      <x:c r="B161" s="2" t="str">
        <x:f>IFERROR(IF(INDEX(Scores!$B$8:$B$37,MATCH(A161,Scores!$A$8:$A$37,0))="","",INDEX(Scores!$B$8:$B$37,MATCH(A161,Scores!$A$8:$A$37,0))),"")</x:f>
      </x:c>
      <x:c r="C161" s="2" t="str">
        <x:v>Slalom</x:v>
      </x:c>
      <x:c r="D161" s="2" t="str">
        <x:v>s</x:v>
      </x:c>
      <x:c r="E161" s="13"/>
      <x:c r="F161" s="13"/>
      <x:c r="G161" s="13"/>
      <x:c r="H161" s="10" t="str">
        <x:f>IF(COUNTA(E161:G161)=0,"",IF(OR(COUNT(E161:G161)&lt;&gt;COUNTA(E161:G161),MIN(E161:G161)&lt;=0),"Check inputs",MIN(E161:G161)))</x:f>
      </x:c>
      <x:c r="I161" s="13"/>
      <x:c r="J161" s="11" t="str">
        <x:f>IF(OR(AND(ISTEXT(H161),H161=""),COUNTA(I161)=0),"",IF(OR(NOT(ISNUMBER(H161)),NOT(ISNUMBER(I161))),"Check inputs",IF(I161&lt;=0,"Check inputs",(I161-H161)/I161)))</x:f>
      </x:c>
      <x:c r="K161" s="9"/>
      <x:c r="L161" s="2" t="n">
        <x:f>IF(ISNUMBER(H161),1,0)</x:f>
        <x:v>0</x:v>
      </x:c>
    </x:row>
    <x:row r="162" ht="25" customHeight="1">
      <x:c r="A162" s="2" t="str">
        <x:v>P26</x:v>
      </x:c>
      <x:c r="B162" s="2" t="str">
        <x:f>IFERROR(IF(INDEX(Scores!$B$8:$B$37,MATCH(A162,Scores!$A$8:$A$37,0))="","",INDEX(Scores!$B$8:$B$37,MATCH(A162,Scores!$A$8:$A$37,0))),"")</x:f>
      </x:c>
      <x:c r="C162" s="2" t="str">
        <x:v>Broad jump</x:v>
      </x:c>
      <x:c r="D162" s="2" t="str">
        <x:v>cm</x:v>
      </x:c>
      <x:c r="E162" s="19"/>
      <x:c r="F162" s="19"/>
      <x:c r="G162" s="19"/>
      <x:c r="H162" s="12" t="str">
        <x:f>IF(COUNTA(E162:G162)=0,"",IF(OR(COUNT(E162:G162)&lt;&gt;COUNTA(E162:G162),MIN(E162:G162)&lt;=0),"Check inputs",MAX(E162:G162)))</x:f>
      </x:c>
      <x:c r="I162" s="19"/>
      <x:c r="J162" s="11" t="str">
        <x:f>IF(OR(AND(ISTEXT(H162),H162=""),COUNTA(I162)=0),"",IF(OR(NOT(ISNUMBER(H162)),NOT(ISNUMBER(I162))),"Check inputs",IF(I162&lt;=0,"Check inputs",(H162-I162)/I162)))</x:f>
      </x:c>
      <x:c r="K162" s="9"/>
      <x:c r="L162" s="2" t="n">
        <x:f>IF(ISNUMBER(H162),1,0)</x:f>
        <x:v>0</x:v>
      </x:c>
    </x:row>
    <x:row r="163" ht="25" customHeight="1">
      <x:c r="A163" s="2" t="str">
        <x:v>P26</x:v>
      </x:c>
      <x:c r="B163" s="2" t="str">
        <x:f>IFERROR(IF(INDEX(Scores!$B$8:$B$37,MATCH(A163,Scores!$A$8:$A$37,0))="","",INDEX(Scores!$B$8:$B$37,MATCH(A163,Scores!$A$8:$A$37,0))),"")</x:f>
      </x:c>
      <x:c r="C163" s="2" t="str">
        <x:v>Shooting</x:v>
      </x:c>
      <x:c r="D163" s="2" t="str">
        <x:v>hits / 6</x:v>
      </x:c>
      <x:c r="E163" s="19"/>
      <x:c r="F163" s="21"/>
      <x:c r="G163" s="21"/>
      <x:c r="H163" s="11" t="str">
        <x:f>IF(COUNTA(E163:G163)=0,"",IF(OR(COUNT(E163)&lt;&gt;1,COUNTA(F163:G163)&gt;0),"Check inputs",IF(OR(E163&lt;0,E163&gt;6,MOD(E163,1)&lt;&gt;0),"Check inputs",E163/6)))</x:f>
      </x:c>
      <x:c r="I163" s="19"/>
      <x:c r="J163" s="22" t="str">
        <x:f>IF(OR(AND(ISTEXT(H163),H163=""),COUNTA(I163)=0),"",IF(OR(NOT(ISNUMBER(H163)),NOT(ISNUMBER(I163))),"Check inputs",IF(OR(I163&lt;0,I163&gt;6,MOD(I163,1)&lt;&gt;0),"Check inputs",(H163-I163/6)*100)))</x:f>
      </x:c>
      <x:c r="K163" s="9"/>
      <x:c r="L163" s="2" t="n">
        <x:f>IF(ISNUMBER(H163),1,0)</x:f>
        <x:v>0</x:v>
      </x:c>
    </x:row>
    <x:row r="164" ht="25" customHeight="1">
      <x:c r="A164" s="14" t="str">
        <x:v>P27</x:v>
      </x:c>
      <x:c r="B164" s="14" t="str">
        <x:f>IFERROR(IF(INDEX(Scores!$B$8:$B$37,MATCH(A164,Scores!$A$8:$A$37,0))="","",INDEX(Scores!$B$8:$B$37,MATCH(A164,Scores!$A$8:$A$37,0))),"")</x:f>
      </x:c>
      <x:c r="C164" s="14" t="str">
        <x:v>10m sprint</x:v>
      </x:c>
      <x:c r="D164" s="14" t="str">
        <x:v>s</x:v>
      </x:c>
      <x:c r="E164" s="15"/>
      <x:c r="F164" s="15"/>
      <x:c r="G164" s="15"/>
      <x:c r="H164" s="16" t="str">
        <x:f>IF(COUNTA(E164:G164)=0,"",IF(OR(COUNT(E164:G164)&lt;&gt;COUNTA(E164:G164),MIN(E164:G164)&lt;=0),"Check inputs",MIN(E164:G164)))</x:f>
      </x:c>
      <x:c r="I164" s="15"/>
      <x:c r="J164" s="17" t="str">
        <x:f>IF(OR(AND(ISTEXT(H164),H164=""),COUNTA(I164)=0),"",IF(OR(NOT(ISNUMBER(H164)),NOT(ISNUMBER(I164))),"Check inputs",IF(I164&lt;=0,"Check inputs",(I164-H164)/I164)))</x:f>
      </x:c>
      <x:c r="K164" s="18"/>
      <x:c r="L164" s="2" t="n">
        <x:f>IF(ISNUMBER(H164),1,0)</x:f>
        <x:v>0</x:v>
      </x:c>
    </x:row>
    <x:row r="165" ht="25" customHeight="1">
      <x:c r="A165" s="2" t="str">
        <x:v>P27</x:v>
      </x:c>
      <x:c r="B165" s="2" t="str">
        <x:f>IFERROR(IF(INDEX(Scores!$B$8:$B$37,MATCH(A165,Scores!$A$8:$A$37,0))="","",INDEX(Scores!$B$8:$B$37,MATCH(A165,Scores!$A$8:$A$37,0))),"")</x:f>
      </x:c>
      <x:c r="C165" s="2" t="str">
        <x:v>30m sprint</x:v>
      </x:c>
      <x:c r="D165" s="2" t="str">
        <x:v>s</x:v>
      </x:c>
      <x:c r="E165" s="13"/>
      <x:c r="F165" s="13"/>
      <x:c r="G165" s="13"/>
      <x:c r="H165" s="10" t="str">
        <x:f>IF(COUNTA(E165:G165)=0,"",IF(OR(COUNT(E165:G165)&lt;&gt;COUNTA(E165:G165),MIN(E165:G165)&lt;=0),"Check inputs",MIN(E165:G165)))</x:f>
      </x:c>
      <x:c r="I165" s="13"/>
      <x:c r="J165" s="11" t="str">
        <x:f>IF(OR(AND(ISTEXT(H165),H165=""),COUNTA(I165)=0),"",IF(OR(NOT(ISNUMBER(H165)),NOT(ISNUMBER(I165))),"Check inputs",IF(I165&lt;=0,"Check inputs",(I165-H165)/I165)))</x:f>
      </x:c>
      <x:c r="K165" s="9"/>
      <x:c r="L165" s="2" t="n">
        <x:f>IF(ISNUMBER(H165),1,0)</x:f>
        <x:v>0</x:v>
      </x:c>
    </x:row>
    <x:row r="166" ht="25" customHeight="1">
      <x:c r="A166" s="2" t="str">
        <x:v>P27</x:v>
      </x:c>
      <x:c r="B166" s="2" t="str">
        <x:f>IFERROR(IF(INDEX(Scores!$B$8:$B$37,MATCH(A166,Scores!$A$8:$A$37,0))="","",INDEX(Scores!$B$8:$B$37,MATCH(A166,Scores!$A$8:$A$37,0))),"")</x:f>
      </x:c>
      <x:c r="C166" s="2" t="str">
        <x:v>5m shuttle</x:v>
      </x:c>
      <x:c r="D166" s="2" t="str">
        <x:v>s</x:v>
      </x:c>
      <x:c r="E166" s="13"/>
      <x:c r="F166" s="13"/>
      <x:c r="G166" s="13"/>
      <x:c r="H166" s="10" t="str">
        <x:f>IF(COUNTA(E166:G166)=0,"",IF(OR(COUNT(E166:G166)&lt;&gt;COUNTA(E166:G166),MIN(E166:G166)&lt;=0),"Check inputs",MIN(E166:G166)))</x:f>
      </x:c>
      <x:c r="I166" s="13"/>
      <x:c r="J166" s="11" t="str">
        <x:f>IF(OR(AND(ISTEXT(H166),H166=""),COUNTA(I166)=0),"",IF(OR(NOT(ISNUMBER(H166)),NOT(ISNUMBER(I166))),"Check inputs",IF(I166&lt;=0,"Check inputs",(I166-H166)/I166)))</x:f>
      </x:c>
      <x:c r="K166" s="9"/>
      <x:c r="L166" s="2" t="n">
        <x:f>IF(ISNUMBER(H166),1,0)</x:f>
        <x:v>0</x:v>
      </x:c>
    </x:row>
    <x:row r="167" ht="25" customHeight="1">
      <x:c r="A167" s="2" t="str">
        <x:v>P27</x:v>
      </x:c>
      <x:c r="B167" s="2" t="str">
        <x:f>IFERROR(IF(INDEX(Scores!$B$8:$B$37,MATCH(A167,Scores!$A$8:$A$37,0))="","",INDEX(Scores!$B$8:$B$37,MATCH(A167,Scores!$A$8:$A$37,0))),"")</x:f>
      </x:c>
      <x:c r="C167" s="2" t="str">
        <x:v>Slalom</x:v>
      </x:c>
      <x:c r="D167" s="2" t="str">
        <x:v>s</x:v>
      </x:c>
      <x:c r="E167" s="13"/>
      <x:c r="F167" s="13"/>
      <x:c r="G167" s="13"/>
      <x:c r="H167" s="10" t="str">
        <x:f>IF(COUNTA(E167:G167)=0,"",IF(OR(COUNT(E167:G167)&lt;&gt;COUNTA(E167:G167),MIN(E167:G167)&lt;=0),"Check inputs",MIN(E167:G167)))</x:f>
      </x:c>
      <x:c r="I167" s="13"/>
      <x:c r="J167" s="11" t="str">
        <x:f>IF(OR(AND(ISTEXT(H167),H167=""),COUNTA(I167)=0),"",IF(OR(NOT(ISNUMBER(H167)),NOT(ISNUMBER(I167))),"Check inputs",IF(I167&lt;=0,"Check inputs",(I167-H167)/I167)))</x:f>
      </x:c>
      <x:c r="K167" s="9"/>
      <x:c r="L167" s="2" t="n">
        <x:f>IF(ISNUMBER(H167),1,0)</x:f>
        <x:v>0</x:v>
      </x:c>
    </x:row>
    <x:row r="168" ht="25" customHeight="1">
      <x:c r="A168" s="2" t="str">
        <x:v>P27</x:v>
      </x:c>
      <x:c r="B168" s="2" t="str">
        <x:f>IFERROR(IF(INDEX(Scores!$B$8:$B$37,MATCH(A168,Scores!$A$8:$A$37,0))="","",INDEX(Scores!$B$8:$B$37,MATCH(A168,Scores!$A$8:$A$37,0))),"")</x:f>
      </x:c>
      <x:c r="C168" s="2" t="str">
        <x:v>Broad jump</x:v>
      </x:c>
      <x:c r="D168" s="2" t="str">
        <x:v>cm</x:v>
      </x:c>
      <x:c r="E168" s="19"/>
      <x:c r="F168" s="19"/>
      <x:c r="G168" s="19"/>
      <x:c r="H168" s="12" t="str">
        <x:f>IF(COUNTA(E168:G168)=0,"",IF(OR(COUNT(E168:G168)&lt;&gt;COUNTA(E168:G168),MIN(E168:G168)&lt;=0),"Check inputs",MAX(E168:G168)))</x:f>
      </x:c>
      <x:c r="I168" s="19"/>
      <x:c r="J168" s="11" t="str">
        <x:f>IF(OR(AND(ISTEXT(H168),H168=""),COUNTA(I168)=0),"",IF(OR(NOT(ISNUMBER(H168)),NOT(ISNUMBER(I168))),"Check inputs",IF(I168&lt;=0,"Check inputs",(H168-I168)/I168)))</x:f>
      </x:c>
      <x:c r="K168" s="9"/>
      <x:c r="L168" s="2" t="n">
        <x:f>IF(ISNUMBER(H168),1,0)</x:f>
        <x:v>0</x:v>
      </x:c>
    </x:row>
    <x:row r="169" ht="25" customHeight="1">
      <x:c r="A169" s="2" t="str">
        <x:v>P27</x:v>
      </x:c>
      <x:c r="B169" s="2" t="str">
        <x:f>IFERROR(IF(INDEX(Scores!$B$8:$B$37,MATCH(A169,Scores!$A$8:$A$37,0))="","",INDEX(Scores!$B$8:$B$37,MATCH(A169,Scores!$A$8:$A$37,0))),"")</x:f>
      </x:c>
      <x:c r="C169" s="2" t="str">
        <x:v>Shooting</x:v>
      </x:c>
      <x:c r="D169" s="2" t="str">
        <x:v>hits / 6</x:v>
      </x:c>
      <x:c r="E169" s="19"/>
      <x:c r="F169" s="21"/>
      <x:c r="G169" s="21"/>
      <x:c r="H169" s="11" t="str">
        <x:f>IF(COUNTA(E169:G169)=0,"",IF(OR(COUNT(E169)&lt;&gt;1,COUNTA(F169:G169)&gt;0),"Check inputs",IF(OR(E169&lt;0,E169&gt;6,MOD(E169,1)&lt;&gt;0),"Check inputs",E169/6)))</x:f>
      </x:c>
      <x:c r="I169" s="19"/>
      <x:c r="J169" s="22" t="str">
        <x:f>IF(OR(AND(ISTEXT(H169),H169=""),COUNTA(I169)=0),"",IF(OR(NOT(ISNUMBER(H169)),NOT(ISNUMBER(I169))),"Check inputs",IF(OR(I169&lt;0,I169&gt;6,MOD(I169,1)&lt;&gt;0),"Check inputs",(H169-I169/6)*100)))</x:f>
      </x:c>
      <x:c r="K169" s="9"/>
      <x:c r="L169" s="2" t="n">
        <x:f>IF(ISNUMBER(H169),1,0)</x:f>
        <x:v>0</x:v>
      </x:c>
    </x:row>
    <x:row r="170" ht="25" customHeight="1">
      <x:c r="A170" s="14" t="str">
        <x:v>P28</x:v>
      </x:c>
      <x:c r="B170" s="14" t="str">
        <x:f>IFERROR(IF(INDEX(Scores!$B$8:$B$37,MATCH(A170,Scores!$A$8:$A$37,0))="","",INDEX(Scores!$B$8:$B$37,MATCH(A170,Scores!$A$8:$A$37,0))),"")</x:f>
      </x:c>
      <x:c r="C170" s="14" t="str">
        <x:v>10m sprint</x:v>
      </x:c>
      <x:c r="D170" s="14" t="str">
        <x:v>s</x:v>
      </x:c>
      <x:c r="E170" s="15"/>
      <x:c r="F170" s="15"/>
      <x:c r="G170" s="15"/>
      <x:c r="H170" s="16" t="str">
        <x:f>IF(COUNTA(E170:G170)=0,"",IF(OR(COUNT(E170:G170)&lt;&gt;COUNTA(E170:G170),MIN(E170:G170)&lt;=0),"Check inputs",MIN(E170:G170)))</x:f>
      </x:c>
      <x:c r="I170" s="15"/>
      <x:c r="J170" s="17" t="str">
        <x:f>IF(OR(AND(ISTEXT(H170),H170=""),COUNTA(I170)=0),"",IF(OR(NOT(ISNUMBER(H170)),NOT(ISNUMBER(I170))),"Check inputs",IF(I170&lt;=0,"Check inputs",(I170-H170)/I170)))</x:f>
      </x:c>
      <x:c r="K170" s="18"/>
      <x:c r="L170" s="2" t="n">
        <x:f>IF(ISNUMBER(H170),1,0)</x:f>
        <x:v>0</x:v>
      </x:c>
    </x:row>
    <x:row r="171" ht="25" customHeight="1">
      <x:c r="A171" s="2" t="str">
        <x:v>P28</x:v>
      </x:c>
      <x:c r="B171" s="2" t="str">
        <x:f>IFERROR(IF(INDEX(Scores!$B$8:$B$37,MATCH(A171,Scores!$A$8:$A$37,0))="","",INDEX(Scores!$B$8:$B$37,MATCH(A171,Scores!$A$8:$A$37,0))),"")</x:f>
      </x:c>
      <x:c r="C171" s="2" t="str">
        <x:v>30m sprint</x:v>
      </x:c>
      <x:c r="D171" s="2" t="str">
        <x:v>s</x:v>
      </x:c>
      <x:c r="E171" s="13"/>
      <x:c r="F171" s="13"/>
      <x:c r="G171" s="13"/>
      <x:c r="H171" s="10" t="str">
        <x:f>IF(COUNTA(E171:G171)=0,"",IF(OR(COUNT(E171:G171)&lt;&gt;COUNTA(E171:G171),MIN(E171:G171)&lt;=0),"Check inputs",MIN(E171:G171)))</x:f>
      </x:c>
      <x:c r="I171" s="13"/>
      <x:c r="J171" s="11" t="str">
        <x:f>IF(OR(AND(ISTEXT(H171),H171=""),COUNTA(I171)=0),"",IF(OR(NOT(ISNUMBER(H171)),NOT(ISNUMBER(I171))),"Check inputs",IF(I171&lt;=0,"Check inputs",(I171-H171)/I171)))</x:f>
      </x:c>
      <x:c r="K171" s="9"/>
      <x:c r="L171" s="2" t="n">
        <x:f>IF(ISNUMBER(H171),1,0)</x:f>
        <x:v>0</x:v>
      </x:c>
    </x:row>
    <x:row r="172" ht="25" customHeight="1">
      <x:c r="A172" s="2" t="str">
        <x:v>P28</x:v>
      </x:c>
      <x:c r="B172" s="2" t="str">
        <x:f>IFERROR(IF(INDEX(Scores!$B$8:$B$37,MATCH(A172,Scores!$A$8:$A$37,0))="","",INDEX(Scores!$B$8:$B$37,MATCH(A172,Scores!$A$8:$A$37,0))),"")</x:f>
      </x:c>
      <x:c r="C172" s="2" t="str">
        <x:v>5m shuttle</x:v>
      </x:c>
      <x:c r="D172" s="2" t="str">
        <x:v>s</x:v>
      </x:c>
      <x:c r="E172" s="13"/>
      <x:c r="F172" s="13"/>
      <x:c r="G172" s="13"/>
      <x:c r="H172" s="10" t="str">
        <x:f>IF(COUNTA(E172:G172)=0,"",IF(OR(COUNT(E172:G172)&lt;&gt;COUNTA(E172:G172),MIN(E172:G172)&lt;=0),"Check inputs",MIN(E172:G172)))</x:f>
      </x:c>
      <x:c r="I172" s="13"/>
      <x:c r="J172" s="11" t="str">
        <x:f>IF(OR(AND(ISTEXT(H172),H172=""),COUNTA(I172)=0),"",IF(OR(NOT(ISNUMBER(H172)),NOT(ISNUMBER(I172))),"Check inputs",IF(I172&lt;=0,"Check inputs",(I172-H172)/I172)))</x:f>
      </x:c>
      <x:c r="K172" s="9"/>
      <x:c r="L172" s="2" t="n">
        <x:f>IF(ISNUMBER(H172),1,0)</x:f>
        <x:v>0</x:v>
      </x:c>
    </x:row>
    <x:row r="173" ht="25" customHeight="1">
      <x:c r="A173" s="2" t="str">
        <x:v>P28</x:v>
      </x:c>
      <x:c r="B173" s="2" t="str">
        <x:f>IFERROR(IF(INDEX(Scores!$B$8:$B$37,MATCH(A173,Scores!$A$8:$A$37,0))="","",INDEX(Scores!$B$8:$B$37,MATCH(A173,Scores!$A$8:$A$37,0))),"")</x:f>
      </x:c>
      <x:c r="C173" s="2" t="str">
        <x:v>Slalom</x:v>
      </x:c>
      <x:c r="D173" s="2" t="str">
        <x:v>s</x:v>
      </x:c>
      <x:c r="E173" s="13"/>
      <x:c r="F173" s="13"/>
      <x:c r="G173" s="13"/>
      <x:c r="H173" s="10" t="str">
        <x:f>IF(COUNTA(E173:G173)=0,"",IF(OR(COUNT(E173:G173)&lt;&gt;COUNTA(E173:G173),MIN(E173:G173)&lt;=0),"Check inputs",MIN(E173:G173)))</x:f>
      </x:c>
      <x:c r="I173" s="13"/>
      <x:c r="J173" s="11" t="str">
        <x:f>IF(OR(AND(ISTEXT(H173),H173=""),COUNTA(I173)=0),"",IF(OR(NOT(ISNUMBER(H173)),NOT(ISNUMBER(I173))),"Check inputs",IF(I173&lt;=0,"Check inputs",(I173-H173)/I173)))</x:f>
      </x:c>
      <x:c r="K173" s="9"/>
      <x:c r="L173" s="2" t="n">
        <x:f>IF(ISNUMBER(H173),1,0)</x:f>
        <x:v>0</x:v>
      </x:c>
    </x:row>
    <x:row r="174" ht="25" customHeight="1">
      <x:c r="A174" s="2" t="str">
        <x:v>P28</x:v>
      </x:c>
      <x:c r="B174" s="2" t="str">
        <x:f>IFERROR(IF(INDEX(Scores!$B$8:$B$37,MATCH(A174,Scores!$A$8:$A$37,0))="","",INDEX(Scores!$B$8:$B$37,MATCH(A174,Scores!$A$8:$A$37,0))),"")</x:f>
      </x:c>
      <x:c r="C174" s="2" t="str">
        <x:v>Broad jump</x:v>
      </x:c>
      <x:c r="D174" s="2" t="str">
        <x:v>cm</x:v>
      </x:c>
      <x:c r="E174" s="19"/>
      <x:c r="F174" s="19"/>
      <x:c r="G174" s="19"/>
      <x:c r="H174" s="12" t="str">
        <x:f>IF(COUNTA(E174:G174)=0,"",IF(OR(COUNT(E174:G174)&lt;&gt;COUNTA(E174:G174),MIN(E174:G174)&lt;=0),"Check inputs",MAX(E174:G174)))</x:f>
      </x:c>
      <x:c r="I174" s="19"/>
      <x:c r="J174" s="11" t="str">
        <x:f>IF(OR(AND(ISTEXT(H174),H174=""),COUNTA(I174)=0),"",IF(OR(NOT(ISNUMBER(H174)),NOT(ISNUMBER(I174))),"Check inputs",IF(I174&lt;=0,"Check inputs",(H174-I174)/I174)))</x:f>
      </x:c>
      <x:c r="K174" s="9"/>
      <x:c r="L174" s="2" t="n">
        <x:f>IF(ISNUMBER(H174),1,0)</x:f>
        <x:v>0</x:v>
      </x:c>
    </x:row>
    <x:row r="175" ht="25" customHeight="1">
      <x:c r="A175" s="2" t="str">
        <x:v>P28</x:v>
      </x:c>
      <x:c r="B175" s="2" t="str">
        <x:f>IFERROR(IF(INDEX(Scores!$B$8:$B$37,MATCH(A175,Scores!$A$8:$A$37,0))="","",INDEX(Scores!$B$8:$B$37,MATCH(A175,Scores!$A$8:$A$37,0))),"")</x:f>
      </x:c>
      <x:c r="C175" s="2" t="str">
        <x:v>Shooting</x:v>
      </x:c>
      <x:c r="D175" s="2" t="str">
        <x:v>hits / 6</x:v>
      </x:c>
      <x:c r="E175" s="19"/>
      <x:c r="F175" s="21"/>
      <x:c r="G175" s="21"/>
      <x:c r="H175" s="11" t="str">
        <x:f>IF(COUNTA(E175:G175)=0,"",IF(OR(COUNT(E175)&lt;&gt;1,COUNTA(F175:G175)&gt;0),"Check inputs",IF(OR(E175&lt;0,E175&gt;6,MOD(E175,1)&lt;&gt;0),"Check inputs",E175/6)))</x:f>
      </x:c>
      <x:c r="I175" s="19"/>
      <x:c r="J175" s="22" t="str">
        <x:f>IF(OR(AND(ISTEXT(H175),H175=""),COUNTA(I175)=0),"",IF(OR(NOT(ISNUMBER(H175)),NOT(ISNUMBER(I175))),"Check inputs",IF(OR(I175&lt;0,I175&gt;6,MOD(I175,1)&lt;&gt;0),"Check inputs",(H175-I175/6)*100)))</x:f>
      </x:c>
      <x:c r="K175" s="9"/>
      <x:c r="L175" s="2" t="n">
        <x:f>IF(ISNUMBER(H175),1,0)</x:f>
        <x:v>0</x:v>
      </x:c>
    </x:row>
    <x:row r="176" ht="25" customHeight="1">
      <x:c r="A176" s="14" t="str">
        <x:v>P29</x:v>
      </x:c>
      <x:c r="B176" s="14" t="str">
        <x:f>IFERROR(IF(INDEX(Scores!$B$8:$B$37,MATCH(A176,Scores!$A$8:$A$37,0))="","",INDEX(Scores!$B$8:$B$37,MATCH(A176,Scores!$A$8:$A$37,0))),"")</x:f>
      </x:c>
      <x:c r="C176" s="14" t="str">
        <x:v>10m sprint</x:v>
      </x:c>
      <x:c r="D176" s="14" t="str">
        <x:v>s</x:v>
      </x:c>
      <x:c r="E176" s="15"/>
      <x:c r="F176" s="15"/>
      <x:c r="G176" s="15"/>
      <x:c r="H176" s="16" t="str">
        <x:f>IF(COUNTA(E176:G176)=0,"",IF(OR(COUNT(E176:G176)&lt;&gt;COUNTA(E176:G176),MIN(E176:G176)&lt;=0),"Check inputs",MIN(E176:G176)))</x:f>
      </x:c>
      <x:c r="I176" s="15"/>
      <x:c r="J176" s="17" t="str">
        <x:f>IF(OR(AND(ISTEXT(H176),H176=""),COUNTA(I176)=0),"",IF(OR(NOT(ISNUMBER(H176)),NOT(ISNUMBER(I176))),"Check inputs",IF(I176&lt;=0,"Check inputs",(I176-H176)/I176)))</x:f>
      </x:c>
      <x:c r="K176" s="18"/>
      <x:c r="L176" s="2" t="n">
        <x:f>IF(ISNUMBER(H176),1,0)</x:f>
        <x:v>0</x:v>
      </x:c>
    </x:row>
    <x:row r="177" ht="25" customHeight="1">
      <x:c r="A177" s="2" t="str">
        <x:v>P29</x:v>
      </x:c>
      <x:c r="B177" s="2" t="str">
        <x:f>IFERROR(IF(INDEX(Scores!$B$8:$B$37,MATCH(A177,Scores!$A$8:$A$37,0))="","",INDEX(Scores!$B$8:$B$37,MATCH(A177,Scores!$A$8:$A$37,0))),"")</x:f>
      </x:c>
      <x:c r="C177" s="2" t="str">
        <x:v>30m sprint</x:v>
      </x:c>
      <x:c r="D177" s="2" t="str">
        <x:v>s</x:v>
      </x:c>
      <x:c r="E177" s="13"/>
      <x:c r="F177" s="13"/>
      <x:c r="G177" s="13"/>
      <x:c r="H177" s="10" t="str">
        <x:f>IF(COUNTA(E177:G177)=0,"",IF(OR(COUNT(E177:G177)&lt;&gt;COUNTA(E177:G177),MIN(E177:G177)&lt;=0),"Check inputs",MIN(E177:G177)))</x:f>
      </x:c>
      <x:c r="I177" s="13"/>
      <x:c r="J177" s="11" t="str">
        <x:f>IF(OR(AND(ISTEXT(H177),H177=""),COUNTA(I177)=0),"",IF(OR(NOT(ISNUMBER(H177)),NOT(ISNUMBER(I177))),"Check inputs",IF(I177&lt;=0,"Check inputs",(I177-H177)/I177)))</x:f>
      </x:c>
      <x:c r="K177" s="9"/>
      <x:c r="L177" s="2" t="n">
        <x:f>IF(ISNUMBER(H177),1,0)</x:f>
        <x:v>0</x:v>
      </x:c>
    </x:row>
    <x:row r="178" ht="25" customHeight="1">
      <x:c r="A178" s="2" t="str">
        <x:v>P29</x:v>
      </x:c>
      <x:c r="B178" s="2" t="str">
        <x:f>IFERROR(IF(INDEX(Scores!$B$8:$B$37,MATCH(A178,Scores!$A$8:$A$37,0))="","",INDEX(Scores!$B$8:$B$37,MATCH(A178,Scores!$A$8:$A$37,0))),"")</x:f>
      </x:c>
      <x:c r="C178" s="2" t="str">
        <x:v>5m shuttle</x:v>
      </x:c>
      <x:c r="D178" s="2" t="str">
        <x:v>s</x:v>
      </x:c>
      <x:c r="E178" s="13"/>
      <x:c r="F178" s="13"/>
      <x:c r="G178" s="13"/>
      <x:c r="H178" s="10" t="str">
        <x:f>IF(COUNTA(E178:G178)=0,"",IF(OR(COUNT(E178:G178)&lt;&gt;COUNTA(E178:G178),MIN(E178:G178)&lt;=0),"Check inputs",MIN(E178:G178)))</x:f>
      </x:c>
      <x:c r="I178" s="13"/>
      <x:c r="J178" s="11" t="str">
        <x:f>IF(OR(AND(ISTEXT(H178),H178=""),COUNTA(I178)=0),"",IF(OR(NOT(ISNUMBER(H178)),NOT(ISNUMBER(I178))),"Check inputs",IF(I178&lt;=0,"Check inputs",(I178-H178)/I178)))</x:f>
      </x:c>
      <x:c r="K178" s="9"/>
      <x:c r="L178" s="2" t="n">
        <x:f>IF(ISNUMBER(H178),1,0)</x:f>
        <x:v>0</x:v>
      </x:c>
    </x:row>
    <x:row r="179" ht="25" customHeight="1">
      <x:c r="A179" s="2" t="str">
        <x:v>P29</x:v>
      </x:c>
      <x:c r="B179" s="2" t="str">
        <x:f>IFERROR(IF(INDEX(Scores!$B$8:$B$37,MATCH(A179,Scores!$A$8:$A$37,0))="","",INDEX(Scores!$B$8:$B$37,MATCH(A179,Scores!$A$8:$A$37,0))),"")</x:f>
      </x:c>
      <x:c r="C179" s="2" t="str">
        <x:v>Slalom</x:v>
      </x:c>
      <x:c r="D179" s="2" t="str">
        <x:v>s</x:v>
      </x:c>
      <x:c r="E179" s="13"/>
      <x:c r="F179" s="13"/>
      <x:c r="G179" s="13"/>
      <x:c r="H179" s="10" t="str">
        <x:f>IF(COUNTA(E179:G179)=0,"",IF(OR(COUNT(E179:G179)&lt;&gt;COUNTA(E179:G179),MIN(E179:G179)&lt;=0),"Check inputs",MIN(E179:G179)))</x:f>
      </x:c>
      <x:c r="I179" s="13"/>
      <x:c r="J179" s="11" t="str">
        <x:f>IF(OR(AND(ISTEXT(H179),H179=""),COUNTA(I179)=0),"",IF(OR(NOT(ISNUMBER(H179)),NOT(ISNUMBER(I179))),"Check inputs",IF(I179&lt;=0,"Check inputs",(I179-H179)/I179)))</x:f>
      </x:c>
      <x:c r="K179" s="9"/>
      <x:c r="L179" s="2" t="n">
        <x:f>IF(ISNUMBER(H179),1,0)</x:f>
        <x:v>0</x:v>
      </x:c>
    </x:row>
    <x:row r="180" ht="25" customHeight="1">
      <x:c r="A180" s="2" t="str">
        <x:v>P29</x:v>
      </x:c>
      <x:c r="B180" s="2" t="str">
        <x:f>IFERROR(IF(INDEX(Scores!$B$8:$B$37,MATCH(A180,Scores!$A$8:$A$37,0))="","",INDEX(Scores!$B$8:$B$37,MATCH(A180,Scores!$A$8:$A$37,0))),"")</x:f>
      </x:c>
      <x:c r="C180" s="2" t="str">
        <x:v>Broad jump</x:v>
      </x:c>
      <x:c r="D180" s="2" t="str">
        <x:v>cm</x:v>
      </x:c>
      <x:c r="E180" s="19"/>
      <x:c r="F180" s="19"/>
      <x:c r="G180" s="19"/>
      <x:c r="H180" s="12" t="str">
        <x:f>IF(COUNTA(E180:G180)=0,"",IF(OR(COUNT(E180:G180)&lt;&gt;COUNTA(E180:G180),MIN(E180:G180)&lt;=0),"Check inputs",MAX(E180:G180)))</x:f>
      </x:c>
      <x:c r="I180" s="19"/>
      <x:c r="J180" s="11" t="str">
        <x:f>IF(OR(AND(ISTEXT(H180),H180=""),COUNTA(I180)=0),"",IF(OR(NOT(ISNUMBER(H180)),NOT(ISNUMBER(I180))),"Check inputs",IF(I180&lt;=0,"Check inputs",(H180-I180)/I180)))</x:f>
      </x:c>
      <x:c r="K180" s="9"/>
      <x:c r="L180" s="2" t="n">
        <x:f>IF(ISNUMBER(H180),1,0)</x:f>
        <x:v>0</x:v>
      </x:c>
    </x:row>
    <x:row r="181" ht="25" customHeight="1">
      <x:c r="A181" s="2" t="str">
        <x:v>P29</x:v>
      </x:c>
      <x:c r="B181" s="2" t="str">
        <x:f>IFERROR(IF(INDEX(Scores!$B$8:$B$37,MATCH(A181,Scores!$A$8:$A$37,0))="","",INDEX(Scores!$B$8:$B$37,MATCH(A181,Scores!$A$8:$A$37,0))),"")</x:f>
      </x:c>
      <x:c r="C181" s="2" t="str">
        <x:v>Shooting</x:v>
      </x:c>
      <x:c r="D181" s="2" t="str">
        <x:v>hits / 6</x:v>
      </x:c>
      <x:c r="E181" s="19"/>
      <x:c r="F181" s="21"/>
      <x:c r="G181" s="21"/>
      <x:c r="H181" s="11" t="str">
        <x:f>IF(COUNTA(E181:G181)=0,"",IF(OR(COUNT(E181)&lt;&gt;1,COUNTA(F181:G181)&gt;0),"Check inputs",IF(OR(E181&lt;0,E181&gt;6,MOD(E181,1)&lt;&gt;0),"Check inputs",E181/6)))</x:f>
      </x:c>
      <x:c r="I181" s="19"/>
      <x:c r="J181" s="22" t="str">
        <x:f>IF(OR(AND(ISTEXT(H181),H181=""),COUNTA(I181)=0),"",IF(OR(NOT(ISNUMBER(H181)),NOT(ISNUMBER(I181))),"Check inputs",IF(OR(I181&lt;0,I181&gt;6,MOD(I181,1)&lt;&gt;0),"Check inputs",(H181-I181/6)*100)))</x:f>
      </x:c>
      <x:c r="K181" s="9"/>
      <x:c r="L181" s="2" t="n">
        <x:f>IF(ISNUMBER(H181),1,0)</x:f>
        <x:v>0</x:v>
      </x:c>
    </x:row>
    <x:row r="182" ht="25" customHeight="1">
      <x:c r="A182" s="14" t="str">
        <x:v>P30</x:v>
      </x:c>
      <x:c r="B182" s="14" t="str">
        <x:f>IFERROR(IF(INDEX(Scores!$B$8:$B$37,MATCH(A182,Scores!$A$8:$A$37,0))="","",INDEX(Scores!$B$8:$B$37,MATCH(A182,Scores!$A$8:$A$37,0))),"")</x:f>
      </x:c>
      <x:c r="C182" s="14" t="str">
        <x:v>10m sprint</x:v>
      </x:c>
      <x:c r="D182" s="14" t="str">
        <x:v>s</x:v>
      </x:c>
      <x:c r="E182" s="15"/>
      <x:c r="F182" s="15"/>
      <x:c r="G182" s="15"/>
      <x:c r="H182" s="16" t="str">
        <x:f>IF(COUNTA(E182:G182)=0,"",IF(OR(COUNT(E182:G182)&lt;&gt;COUNTA(E182:G182),MIN(E182:G182)&lt;=0),"Check inputs",MIN(E182:G182)))</x:f>
      </x:c>
      <x:c r="I182" s="15"/>
      <x:c r="J182" s="17" t="str">
        <x:f>IF(OR(AND(ISTEXT(H182),H182=""),COUNTA(I182)=0),"",IF(OR(NOT(ISNUMBER(H182)),NOT(ISNUMBER(I182))),"Check inputs",IF(I182&lt;=0,"Check inputs",(I182-H182)/I182)))</x:f>
      </x:c>
      <x:c r="K182" s="18"/>
      <x:c r="L182" s="2" t="n">
        <x:f>IF(ISNUMBER(H182),1,0)</x:f>
        <x:v>0</x:v>
      </x:c>
    </x:row>
    <x:row r="183" ht="25" customHeight="1">
      <x:c r="A183" s="2" t="str">
        <x:v>P30</x:v>
      </x:c>
      <x:c r="B183" s="2" t="str">
        <x:f>IFERROR(IF(INDEX(Scores!$B$8:$B$37,MATCH(A183,Scores!$A$8:$A$37,0))="","",INDEX(Scores!$B$8:$B$37,MATCH(A183,Scores!$A$8:$A$37,0))),"")</x:f>
      </x:c>
      <x:c r="C183" s="2" t="str">
        <x:v>30m sprint</x:v>
      </x:c>
      <x:c r="D183" s="2" t="str">
        <x:v>s</x:v>
      </x:c>
      <x:c r="E183" s="13"/>
      <x:c r="F183" s="13"/>
      <x:c r="G183" s="13"/>
      <x:c r="H183" s="10" t="str">
        <x:f>IF(COUNTA(E183:G183)=0,"",IF(OR(COUNT(E183:G183)&lt;&gt;COUNTA(E183:G183),MIN(E183:G183)&lt;=0),"Check inputs",MIN(E183:G183)))</x:f>
      </x:c>
      <x:c r="I183" s="13"/>
      <x:c r="J183" s="11" t="str">
        <x:f>IF(OR(AND(ISTEXT(H183),H183=""),COUNTA(I183)=0),"",IF(OR(NOT(ISNUMBER(H183)),NOT(ISNUMBER(I183))),"Check inputs",IF(I183&lt;=0,"Check inputs",(I183-H183)/I183)))</x:f>
      </x:c>
      <x:c r="K183" s="9"/>
      <x:c r="L183" s="2" t="n">
        <x:f>IF(ISNUMBER(H183),1,0)</x:f>
        <x:v>0</x:v>
      </x:c>
    </x:row>
    <x:row r="184" ht="25" customHeight="1">
      <x:c r="A184" s="2" t="str">
        <x:v>P30</x:v>
      </x:c>
      <x:c r="B184" s="2" t="str">
        <x:f>IFERROR(IF(INDEX(Scores!$B$8:$B$37,MATCH(A184,Scores!$A$8:$A$37,0))="","",INDEX(Scores!$B$8:$B$37,MATCH(A184,Scores!$A$8:$A$37,0))),"")</x:f>
      </x:c>
      <x:c r="C184" s="2" t="str">
        <x:v>5m shuttle</x:v>
      </x:c>
      <x:c r="D184" s="2" t="str">
        <x:v>s</x:v>
      </x:c>
      <x:c r="E184" s="13"/>
      <x:c r="F184" s="13"/>
      <x:c r="G184" s="13"/>
      <x:c r="H184" s="10" t="str">
        <x:f>IF(COUNTA(E184:G184)=0,"",IF(OR(COUNT(E184:G184)&lt;&gt;COUNTA(E184:G184),MIN(E184:G184)&lt;=0),"Check inputs",MIN(E184:G184)))</x:f>
      </x:c>
      <x:c r="I184" s="13"/>
      <x:c r="J184" s="11" t="str">
        <x:f>IF(OR(AND(ISTEXT(H184),H184=""),COUNTA(I184)=0),"",IF(OR(NOT(ISNUMBER(H184)),NOT(ISNUMBER(I184))),"Check inputs",IF(I184&lt;=0,"Check inputs",(I184-H184)/I184)))</x:f>
      </x:c>
      <x:c r="K184" s="9"/>
      <x:c r="L184" s="2" t="n">
        <x:f>IF(ISNUMBER(H184),1,0)</x:f>
        <x:v>0</x:v>
      </x:c>
    </x:row>
    <x:row r="185" ht="25" customHeight="1">
      <x:c r="A185" s="2" t="str">
        <x:v>P30</x:v>
      </x:c>
      <x:c r="B185" s="2" t="str">
        <x:f>IFERROR(IF(INDEX(Scores!$B$8:$B$37,MATCH(A185,Scores!$A$8:$A$37,0))="","",INDEX(Scores!$B$8:$B$37,MATCH(A185,Scores!$A$8:$A$37,0))),"")</x:f>
      </x:c>
      <x:c r="C185" s="2" t="str">
        <x:v>Slalom</x:v>
      </x:c>
      <x:c r="D185" s="2" t="str">
        <x:v>s</x:v>
      </x:c>
      <x:c r="E185" s="13"/>
      <x:c r="F185" s="13"/>
      <x:c r="G185" s="13"/>
      <x:c r="H185" s="10" t="str">
        <x:f>IF(COUNTA(E185:G185)=0,"",IF(OR(COUNT(E185:G185)&lt;&gt;COUNTA(E185:G185),MIN(E185:G185)&lt;=0),"Check inputs",MIN(E185:G185)))</x:f>
      </x:c>
      <x:c r="I185" s="13"/>
      <x:c r="J185" s="11" t="str">
        <x:f>IF(OR(AND(ISTEXT(H185),H185=""),COUNTA(I185)=0),"",IF(OR(NOT(ISNUMBER(H185)),NOT(ISNUMBER(I185))),"Check inputs",IF(I185&lt;=0,"Check inputs",(I185-H185)/I185)))</x:f>
      </x:c>
      <x:c r="K185" s="9"/>
      <x:c r="L185" s="2" t="n">
        <x:f>IF(ISNUMBER(H185),1,0)</x:f>
        <x:v>0</x:v>
      </x:c>
    </x:row>
    <x:row r="186" ht="25" customHeight="1">
      <x:c r="A186" s="2" t="str">
        <x:v>P30</x:v>
      </x:c>
      <x:c r="B186" s="2" t="str">
        <x:f>IFERROR(IF(INDEX(Scores!$B$8:$B$37,MATCH(A186,Scores!$A$8:$A$37,0))="","",INDEX(Scores!$B$8:$B$37,MATCH(A186,Scores!$A$8:$A$37,0))),"")</x:f>
      </x:c>
      <x:c r="C186" s="2" t="str">
        <x:v>Broad jump</x:v>
      </x:c>
      <x:c r="D186" s="2" t="str">
        <x:v>cm</x:v>
      </x:c>
      <x:c r="E186" s="19"/>
      <x:c r="F186" s="19"/>
      <x:c r="G186" s="19"/>
      <x:c r="H186" s="12" t="str">
        <x:f>IF(COUNTA(E186:G186)=0,"",IF(OR(COUNT(E186:G186)&lt;&gt;COUNTA(E186:G186),MIN(E186:G186)&lt;=0),"Check inputs",MAX(E186:G186)))</x:f>
      </x:c>
      <x:c r="I186" s="19"/>
      <x:c r="J186" s="11" t="str">
        <x:f>IF(OR(AND(ISTEXT(H186),H186=""),COUNTA(I186)=0),"",IF(OR(NOT(ISNUMBER(H186)),NOT(ISNUMBER(I186))),"Check inputs",IF(I186&lt;=0,"Check inputs",(H186-I186)/I186)))</x:f>
      </x:c>
      <x:c r="K186" s="9"/>
      <x:c r="L186" s="2" t="n">
        <x:f>IF(ISNUMBER(H186),1,0)</x:f>
        <x:v>0</x:v>
      </x:c>
    </x:row>
    <x:row r="187" ht="25" customHeight="1">
      <x:c r="A187" s="2" t="str">
        <x:v>P30</x:v>
      </x:c>
      <x:c r="B187" s="2" t="str">
        <x:f>IFERROR(IF(INDEX(Scores!$B$8:$B$37,MATCH(A187,Scores!$A$8:$A$37,0))="","",INDEX(Scores!$B$8:$B$37,MATCH(A187,Scores!$A$8:$A$37,0))),"")</x:f>
      </x:c>
      <x:c r="C187" s="2" t="str">
        <x:v>Shooting</x:v>
      </x:c>
      <x:c r="D187" s="2" t="str">
        <x:v>hits / 6</x:v>
      </x:c>
      <x:c r="E187" s="19"/>
      <x:c r="F187" s="21"/>
      <x:c r="G187" s="21"/>
      <x:c r="H187" s="11" t="str">
        <x:f>IF(COUNTA(E187:G187)=0,"",IF(OR(COUNT(E187)&lt;&gt;1,COUNTA(F187:G187)&gt;0),"Check inputs",IF(OR(E187&lt;0,E187&gt;6,MOD(E187,1)&lt;&gt;0),"Check inputs",E187/6)))</x:f>
      </x:c>
      <x:c r="I187" s="19"/>
      <x:c r="J187" s="22" t="str">
        <x:f>IF(OR(AND(ISTEXT(H187),H187=""),COUNTA(I187)=0),"",IF(OR(NOT(ISNUMBER(H187)),NOT(ISNUMBER(I187))),"Check inputs",IF(OR(I187&lt;0,I187&gt;6,MOD(I187,1)&lt;&gt;0),"Check inputs",(H187-I187/6)*100)))</x:f>
      </x:c>
      <x:c r="K187" s="9"/>
      <x:c r="L187" s="2" t="n">
        <x:f>IF(ISNUMBER(H187),1,0)</x:f>
        <x:v>0</x:v>
      </x:c>
    </x:row>
  </x:sheetData>
  <x:conditionalFormatting sqref="H8:H187">
    <x:cfRule type="expression" dxfId="0" priority="1">
      <x:formula>H8="Check inputs"</x:formula>
    </x:cfRule>
  </x:conditionalFormatting>
  <x:conditionalFormatting sqref="J8:J187">
    <x:cfRule type="expression" dxfId="1" priority="2">
      <x:formula>J8="Check inputs"</x:formula>
    </x:cfRule>
    <x:cfRule type="expression" dxfId="2" priority="3">
      <x:formula>AND(ISNUMBER(J8),J8&gt;0)</x:formula>
    </x:cfRule>
    <x:cfRule type="expression" dxfId="3" priority="4">
      <x:formula>AND(ISNUMBER(J8),J8&lt;0)</x:formula>
    </x:cfRule>
  </x:conditionalFormatting>
  <x:dataValidations count="360">
    <x:dataValidation type="decimal" operator="greaterThan" sqref="E8:G8">
      <x:formula1>0</x:formula1>
    </x:dataValidation>
    <x:dataValidation type="decimal" operator="greaterThan" sqref="I8">
      <x:formula1>0</x:formula1>
    </x:dataValidation>
    <x:dataValidation type="decimal" operator="greaterThan" sqref="E9:G9">
      <x:formula1>0</x:formula1>
    </x:dataValidation>
    <x:dataValidation type="decimal" operator="greaterThan" sqref="I9">
      <x:formula1>0</x:formula1>
    </x:dataValidation>
    <x:dataValidation type="decimal" operator="greaterThan" sqref="E10:G10">
      <x:formula1>0</x:formula1>
    </x:dataValidation>
    <x:dataValidation type="decimal" operator="greaterThan" sqref="I10">
      <x:formula1>0</x:formula1>
    </x:dataValidation>
    <x:dataValidation type="decimal" operator="greaterThan" sqref="E11:G11">
      <x:formula1>0</x:formula1>
    </x:dataValidation>
    <x:dataValidation type="decimal" operator="greaterThan" sqref="I11">
      <x:formula1>0</x:formula1>
    </x:dataValidation>
    <x:dataValidation type="decimal" operator="greaterThan" sqref="E12:G12">
      <x:formula1>0</x:formula1>
    </x:dataValidation>
    <x:dataValidation type="decimal" operator="greaterThan" sqref="I12">
      <x:formula1>0</x:formula1>
    </x:dataValidation>
    <x:dataValidation type="whole" operator="between" sqref="E13">
      <x:formula1>0</x:formula1>
      <x:formula2>6</x:formula2>
    </x:dataValidation>
    <x:dataValidation type="whole" operator="between" sqref="I13">
      <x:formula1>0</x:formula1>
      <x:formula2>6</x:formula2>
    </x:dataValidation>
    <x:dataValidation type="decimal" operator="greaterThan" sqref="E14:G14">
      <x:formula1>0</x:formula1>
    </x:dataValidation>
    <x:dataValidation type="decimal" operator="greaterThan" sqref="I14">
      <x:formula1>0</x:formula1>
    </x:dataValidation>
    <x:dataValidation type="decimal" operator="greaterThan" sqref="E15:G15">
      <x:formula1>0</x:formula1>
    </x:dataValidation>
    <x:dataValidation type="decimal" operator="greaterThan" sqref="I15">
      <x:formula1>0</x:formula1>
    </x:dataValidation>
    <x:dataValidation type="decimal" operator="greaterThan" sqref="E16:G16">
      <x:formula1>0</x:formula1>
    </x:dataValidation>
    <x:dataValidation type="decimal" operator="greaterThan" sqref="I16">
      <x:formula1>0</x:formula1>
    </x:dataValidation>
    <x:dataValidation type="decimal" operator="greaterThan" sqref="E17:G17">
      <x:formula1>0</x:formula1>
    </x:dataValidation>
    <x:dataValidation type="decimal" operator="greaterThan" sqref="I17">
      <x:formula1>0</x:formula1>
    </x:dataValidation>
    <x:dataValidation type="decimal" operator="greaterThan" sqref="E18:G18">
      <x:formula1>0</x:formula1>
    </x:dataValidation>
    <x:dataValidation type="decimal" operator="greaterThan" sqref="I18">
      <x:formula1>0</x:formula1>
    </x:dataValidation>
    <x:dataValidation type="whole" operator="between" sqref="E19">
      <x:formula1>0</x:formula1>
      <x:formula2>6</x:formula2>
    </x:dataValidation>
    <x:dataValidation type="whole" operator="between" sqref="I19">
      <x:formula1>0</x:formula1>
      <x:formula2>6</x:formula2>
    </x:dataValidation>
    <x:dataValidation type="decimal" operator="greaterThan" sqref="E20:G20">
      <x:formula1>0</x:formula1>
    </x:dataValidation>
    <x:dataValidation type="decimal" operator="greaterThan" sqref="I20">
      <x:formula1>0</x:formula1>
    </x:dataValidation>
    <x:dataValidation type="decimal" operator="greaterThan" sqref="E21:G21">
      <x:formula1>0</x:formula1>
    </x:dataValidation>
    <x:dataValidation type="decimal" operator="greaterThan" sqref="I21">
      <x:formula1>0</x:formula1>
    </x:dataValidation>
    <x:dataValidation type="decimal" operator="greaterThan" sqref="E22:G22">
      <x:formula1>0</x:formula1>
    </x:dataValidation>
    <x:dataValidation type="decimal" operator="greaterThan" sqref="I22">
      <x:formula1>0</x:formula1>
    </x:dataValidation>
    <x:dataValidation type="decimal" operator="greaterThan" sqref="E23:G23">
      <x:formula1>0</x:formula1>
    </x:dataValidation>
    <x:dataValidation type="decimal" operator="greaterThan" sqref="I23">
      <x:formula1>0</x:formula1>
    </x:dataValidation>
    <x:dataValidation type="decimal" operator="greaterThan" sqref="E24:G24">
      <x:formula1>0</x:formula1>
    </x:dataValidation>
    <x:dataValidation type="decimal" operator="greaterThan" sqref="I24">
      <x:formula1>0</x:formula1>
    </x:dataValidation>
    <x:dataValidation type="whole" operator="between" sqref="E25">
      <x:formula1>0</x:formula1>
      <x:formula2>6</x:formula2>
    </x:dataValidation>
    <x:dataValidation type="whole" operator="between" sqref="I25">
      <x:formula1>0</x:formula1>
      <x:formula2>6</x:formula2>
    </x:dataValidation>
    <x:dataValidation type="decimal" operator="greaterThan" sqref="E26:G26">
      <x:formula1>0</x:formula1>
    </x:dataValidation>
    <x:dataValidation type="decimal" operator="greaterThan" sqref="I26">
      <x:formula1>0</x:formula1>
    </x:dataValidation>
    <x:dataValidation type="decimal" operator="greaterThan" sqref="E27:G27">
      <x:formula1>0</x:formula1>
    </x:dataValidation>
    <x:dataValidation type="decimal" operator="greaterThan" sqref="I27">
      <x:formula1>0</x:formula1>
    </x:dataValidation>
    <x:dataValidation type="decimal" operator="greaterThan" sqref="E28:G28">
      <x:formula1>0</x:formula1>
    </x:dataValidation>
    <x:dataValidation type="decimal" operator="greaterThan" sqref="I28">
      <x:formula1>0</x:formula1>
    </x:dataValidation>
    <x:dataValidation type="decimal" operator="greaterThan" sqref="E29:G29">
      <x:formula1>0</x:formula1>
    </x:dataValidation>
    <x:dataValidation type="decimal" operator="greaterThan" sqref="I29">
      <x:formula1>0</x:formula1>
    </x:dataValidation>
    <x:dataValidation type="decimal" operator="greaterThan" sqref="E30:G30">
      <x:formula1>0</x:formula1>
    </x:dataValidation>
    <x:dataValidation type="decimal" operator="greaterThan" sqref="I30">
      <x:formula1>0</x:formula1>
    </x:dataValidation>
    <x:dataValidation type="whole" operator="between" sqref="E31">
      <x:formula1>0</x:formula1>
      <x:formula2>6</x:formula2>
    </x:dataValidation>
    <x:dataValidation type="whole" operator="between" sqref="I31">
      <x:formula1>0</x:formula1>
      <x:formula2>6</x:formula2>
    </x:dataValidation>
    <x:dataValidation type="decimal" operator="greaterThan" sqref="E32:G32">
      <x:formula1>0</x:formula1>
    </x:dataValidation>
    <x:dataValidation type="decimal" operator="greaterThan" sqref="I32">
      <x:formula1>0</x:formula1>
    </x:dataValidation>
    <x:dataValidation type="decimal" operator="greaterThan" sqref="E33:G33">
      <x:formula1>0</x:formula1>
    </x:dataValidation>
    <x:dataValidation type="decimal" operator="greaterThan" sqref="I33">
      <x:formula1>0</x:formula1>
    </x:dataValidation>
    <x:dataValidation type="decimal" operator="greaterThan" sqref="E34:G34">
      <x:formula1>0</x:formula1>
    </x:dataValidation>
    <x:dataValidation type="decimal" operator="greaterThan" sqref="I34">
      <x:formula1>0</x:formula1>
    </x:dataValidation>
    <x:dataValidation type="decimal" operator="greaterThan" sqref="E35:G35">
      <x:formula1>0</x:formula1>
    </x:dataValidation>
    <x:dataValidation type="decimal" operator="greaterThan" sqref="I35">
      <x:formula1>0</x:formula1>
    </x:dataValidation>
    <x:dataValidation type="decimal" operator="greaterThan" sqref="E36:G36">
      <x:formula1>0</x:formula1>
    </x:dataValidation>
    <x:dataValidation type="decimal" operator="greaterThan" sqref="I36">
      <x:formula1>0</x:formula1>
    </x:dataValidation>
    <x:dataValidation type="whole" operator="between" sqref="E37">
      <x:formula1>0</x:formula1>
      <x:formula2>6</x:formula2>
    </x:dataValidation>
    <x:dataValidation type="whole" operator="between" sqref="I37">
      <x:formula1>0</x:formula1>
      <x:formula2>6</x:formula2>
    </x:dataValidation>
    <x:dataValidation type="decimal" operator="greaterThan" sqref="E38:G38">
      <x:formula1>0</x:formula1>
    </x:dataValidation>
    <x:dataValidation type="decimal" operator="greaterThan" sqref="I38">
      <x:formula1>0</x:formula1>
    </x:dataValidation>
    <x:dataValidation type="decimal" operator="greaterThan" sqref="E39:G39">
      <x:formula1>0</x:formula1>
    </x:dataValidation>
    <x:dataValidation type="decimal" operator="greaterThan" sqref="I39">
      <x:formula1>0</x:formula1>
    </x:dataValidation>
    <x:dataValidation type="decimal" operator="greaterThan" sqref="E40:G40">
      <x:formula1>0</x:formula1>
    </x:dataValidation>
    <x:dataValidation type="decimal" operator="greaterThan" sqref="I40">
      <x:formula1>0</x:formula1>
    </x:dataValidation>
    <x:dataValidation type="decimal" operator="greaterThan" sqref="E41:G41">
      <x:formula1>0</x:formula1>
    </x:dataValidation>
    <x:dataValidation type="decimal" operator="greaterThan" sqref="I41">
      <x:formula1>0</x:formula1>
    </x:dataValidation>
    <x:dataValidation type="decimal" operator="greaterThan" sqref="E42:G42">
      <x:formula1>0</x:formula1>
    </x:dataValidation>
    <x:dataValidation type="decimal" operator="greaterThan" sqref="I42">
      <x:formula1>0</x:formula1>
    </x:dataValidation>
    <x:dataValidation type="whole" operator="between" sqref="E43">
      <x:formula1>0</x:formula1>
      <x:formula2>6</x:formula2>
    </x:dataValidation>
    <x:dataValidation type="whole" operator="between" sqref="I43">
      <x:formula1>0</x:formula1>
      <x:formula2>6</x:formula2>
    </x:dataValidation>
    <x:dataValidation type="decimal" operator="greaterThan" sqref="E44:G44">
      <x:formula1>0</x:formula1>
    </x:dataValidation>
    <x:dataValidation type="decimal" operator="greaterThan" sqref="I44">
      <x:formula1>0</x:formula1>
    </x:dataValidation>
    <x:dataValidation type="decimal" operator="greaterThan" sqref="E45:G45">
      <x:formula1>0</x:formula1>
    </x:dataValidation>
    <x:dataValidation type="decimal" operator="greaterThan" sqref="I45">
      <x:formula1>0</x:formula1>
    </x:dataValidation>
    <x:dataValidation type="decimal" operator="greaterThan" sqref="E46:G46">
      <x:formula1>0</x:formula1>
    </x:dataValidation>
    <x:dataValidation type="decimal" operator="greaterThan" sqref="I46">
      <x:formula1>0</x:formula1>
    </x:dataValidation>
    <x:dataValidation type="decimal" operator="greaterThan" sqref="E47:G47">
      <x:formula1>0</x:formula1>
    </x:dataValidation>
    <x:dataValidation type="decimal" operator="greaterThan" sqref="I47">
      <x:formula1>0</x:formula1>
    </x:dataValidation>
    <x:dataValidation type="decimal" operator="greaterThan" sqref="E48:G48">
      <x:formula1>0</x:formula1>
    </x:dataValidation>
    <x:dataValidation type="decimal" operator="greaterThan" sqref="I48">
      <x:formula1>0</x:formula1>
    </x:dataValidation>
    <x:dataValidation type="whole" operator="between" sqref="E49">
      <x:formula1>0</x:formula1>
      <x:formula2>6</x:formula2>
    </x:dataValidation>
    <x:dataValidation type="whole" operator="between" sqref="I49">
      <x:formula1>0</x:formula1>
      <x:formula2>6</x:formula2>
    </x:dataValidation>
    <x:dataValidation type="decimal" operator="greaterThan" sqref="E50:G50">
      <x:formula1>0</x:formula1>
    </x:dataValidation>
    <x:dataValidation type="decimal" operator="greaterThan" sqref="I50">
      <x:formula1>0</x:formula1>
    </x:dataValidation>
    <x:dataValidation type="decimal" operator="greaterThan" sqref="E51:G51">
      <x:formula1>0</x:formula1>
    </x:dataValidation>
    <x:dataValidation type="decimal" operator="greaterThan" sqref="I51">
      <x:formula1>0</x:formula1>
    </x:dataValidation>
    <x:dataValidation type="decimal" operator="greaterThan" sqref="E52:G52">
      <x:formula1>0</x:formula1>
    </x:dataValidation>
    <x:dataValidation type="decimal" operator="greaterThan" sqref="I52">
      <x:formula1>0</x:formula1>
    </x:dataValidation>
    <x:dataValidation type="decimal" operator="greaterThan" sqref="E53:G53">
      <x:formula1>0</x:formula1>
    </x:dataValidation>
    <x:dataValidation type="decimal" operator="greaterThan" sqref="I53">
      <x:formula1>0</x:formula1>
    </x:dataValidation>
    <x:dataValidation type="decimal" operator="greaterThan" sqref="E54:G54">
      <x:formula1>0</x:formula1>
    </x:dataValidation>
    <x:dataValidation type="decimal" operator="greaterThan" sqref="I54">
      <x:formula1>0</x:formula1>
    </x:dataValidation>
    <x:dataValidation type="whole" operator="between" sqref="E55">
      <x:formula1>0</x:formula1>
      <x:formula2>6</x:formula2>
    </x:dataValidation>
    <x:dataValidation type="whole" operator="between" sqref="I55">
      <x:formula1>0</x:formula1>
      <x:formula2>6</x:formula2>
    </x:dataValidation>
    <x:dataValidation type="decimal" operator="greaterThan" sqref="E56:G56">
      <x:formula1>0</x:formula1>
    </x:dataValidation>
    <x:dataValidation type="decimal" operator="greaterThan" sqref="I56">
      <x:formula1>0</x:formula1>
    </x:dataValidation>
    <x:dataValidation type="decimal" operator="greaterThan" sqref="E57:G57">
      <x:formula1>0</x:formula1>
    </x:dataValidation>
    <x:dataValidation type="decimal" operator="greaterThan" sqref="I57">
      <x:formula1>0</x:formula1>
    </x:dataValidation>
    <x:dataValidation type="decimal" operator="greaterThan" sqref="E58:G58">
      <x:formula1>0</x:formula1>
    </x:dataValidation>
    <x:dataValidation type="decimal" operator="greaterThan" sqref="I58">
      <x:formula1>0</x:formula1>
    </x:dataValidation>
    <x:dataValidation type="decimal" operator="greaterThan" sqref="E59:G59">
      <x:formula1>0</x:formula1>
    </x:dataValidation>
    <x:dataValidation type="decimal" operator="greaterThan" sqref="I59">
      <x:formula1>0</x:formula1>
    </x:dataValidation>
    <x:dataValidation type="decimal" operator="greaterThan" sqref="E60:G60">
      <x:formula1>0</x:formula1>
    </x:dataValidation>
    <x:dataValidation type="decimal" operator="greaterThan" sqref="I60">
      <x:formula1>0</x:formula1>
    </x:dataValidation>
    <x:dataValidation type="whole" operator="between" sqref="E61">
      <x:formula1>0</x:formula1>
      <x:formula2>6</x:formula2>
    </x:dataValidation>
    <x:dataValidation type="whole" operator="between" sqref="I61">
      <x:formula1>0</x:formula1>
      <x:formula2>6</x:formula2>
    </x:dataValidation>
    <x:dataValidation type="decimal" operator="greaterThan" sqref="E62:G62">
      <x:formula1>0</x:formula1>
    </x:dataValidation>
    <x:dataValidation type="decimal" operator="greaterThan" sqref="I62">
      <x:formula1>0</x:formula1>
    </x:dataValidation>
    <x:dataValidation type="decimal" operator="greaterThan" sqref="E63:G63">
      <x:formula1>0</x:formula1>
    </x:dataValidation>
    <x:dataValidation type="decimal" operator="greaterThan" sqref="I63">
      <x:formula1>0</x:formula1>
    </x:dataValidation>
    <x:dataValidation type="decimal" operator="greaterThan" sqref="E64:G64">
      <x:formula1>0</x:formula1>
    </x:dataValidation>
    <x:dataValidation type="decimal" operator="greaterThan" sqref="I64">
      <x:formula1>0</x:formula1>
    </x:dataValidation>
    <x:dataValidation type="decimal" operator="greaterThan" sqref="E65:G65">
      <x:formula1>0</x:formula1>
    </x:dataValidation>
    <x:dataValidation type="decimal" operator="greaterThan" sqref="I65">
      <x:formula1>0</x:formula1>
    </x:dataValidation>
    <x:dataValidation type="decimal" operator="greaterThan" sqref="E66:G66">
      <x:formula1>0</x:formula1>
    </x:dataValidation>
    <x:dataValidation type="decimal" operator="greaterThan" sqref="I66">
      <x:formula1>0</x:formula1>
    </x:dataValidation>
    <x:dataValidation type="whole" operator="between" sqref="E67">
      <x:formula1>0</x:formula1>
      <x:formula2>6</x:formula2>
    </x:dataValidation>
    <x:dataValidation type="whole" operator="between" sqref="I67">
      <x:formula1>0</x:formula1>
      <x:formula2>6</x:formula2>
    </x:dataValidation>
    <x:dataValidation type="decimal" operator="greaterThan" sqref="E68:G68">
      <x:formula1>0</x:formula1>
    </x:dataValidation>
    <x:dataValidation type="decimal" operator="greaterThan" sqref="I68">
      <x:formula1>0</x:formula1>
    </x:dataValidation>
    <x:dataValidation type="decimal" operator="greaterThan" sqref="E69:G69">
      <x:formula1>0</x:formula1>
    </x:dataValidation>
    <x:dataValidation type="decimal" operator="greaterThan" sqref="I69">
      <x:formula1>0</x:formula1>
    </x:dataValidation>
    <x:dataValidation type="decimal" operator="greaterThan" sqref="E70:G70">
      <x:formula1>0</x:formula1>
    </x:dataValidation>
    <x:dataValidation type="decimal" operator="greaterThan" sqref="I70">
      <x:formula1>0</x:formula1>
    </x:dataValidation>
    <x:dataValidation type="decimal" operator="greaterThan" sqref="E71:G71">
      <x:formula1>0</x:formula1>
    </x:dataValidation>
    <x:dataValidation type="decimal" operator="greaterThan" sqref="I71">
      <x:formula1>0</x:formula1>
    </x:dataValidation>
    <x:dataValidation type="decimal" operator="greaterThan" sqref="E72:G72">
      <x:formula1>0</x:formula1>
    </x:dataValidation>
    <x:dataValidation type="decimal" operator="greaterThan" sqref="I72">
      <x:formula1>0</x:formula1>
    </x:dataValidation>
    <x:dataValidation type="whole" operator="between" sqref="E73">
      <x:formula1>0</x:formula1>
      <x:formula2>6</x:formula2>
    </x:dataValidation>
    <x:dataValidation type="whole" operator="between" sqref="I73">
      <x:formula1>0</x:formula1>
      <x:formula2>6</x:formula2>
    </x:dataValidation>
    <x:dataValidation type="decimal" operator="greaterThan" sqref="E74:G74">
      <x:formula1>0</x:formula1>
    </x:dataValidation>
    <x:dataValidation type="decimal" operator="greaterThan" sqref="I74">
      <x:formula1>0</x:formula1>
    </x:dataValidation>
    <x:dataValidation type="decimal" operator="greaterThan" sqref="E75:G75">
      <x:formula1>0</x:formula1>
    </x:dataValidation>
    <x:dataValidation type="decimal" operator="greaterThan" sqref="I75">
      <x:formula1>0</x:formula1>
    </x:dataValidation>
    <x:dataValidation type="decimal" operator="greaterThan" sqref="E76:G76">
      <x:formula1>0</x:formula1>
    </x:dataValidation>
    <x:dataValidation type="decimal" operator="greaterThan" sqref="I76">
      <x:formula1>0</x:formula1>
    </x:dataValidation>
    <x:dataValidation type="decimal" operator="greaterThan" sqref="E77:G77">
      <x:formula1>0</x:formula1>
    </x:dataValidation>
    <x:dataValidation type="decimal" operator="greaterThan" sqref="I77">
      <x:formula1>0</x:formula1>
    </x:dataValidation>
    <x:dataValidation type="decimal" operator="greaterThan" sqref="E78:G78">
      <x:formula1>0</x:formula1>
    </x:dataValidation>
    <x:dataValidation type="decimal" operator="greaterThan" sqref="I78">
      <x:formula1>0</x:formula1>
    </x:dataValidation>
    <x:dataValidation type="whole" operator="between" sqref="E79">
      <x:formula1>0</x:formula1>
      <x:formula2>6</x:formula2>
    </x:dataValidation>
    <x:dataValidation type="whole" operator="between" sqref="I79">
      <x:formula1>0</x:formula1>
      <x:formula2>6</x:formula2>
    </x:dataValidation>
    <x:dataValidation type="decimal" operator="greaterThan" sqref="E80:G80">
      <x:formula1>0</x:formula1>
    </x:dataValidation>
    <x:dataValidation type="decimal" operator="greaterThan" sqref="I80">
      <x:formula1>0</x:formula1>
    </x:dataValidation>
    <x:dataValidation type="decimal" operator="greaterThan" sqref="E81:G81">
      <x:formula1>0</x:formula1>
    </x:dataValidation>
    <x:dataValidation type="decimal" operator="greaterThan" sqref="I81">
      <x:formula1>0</x:formula1>
    </x:dataValidation>
    <x:dataValidation type="decimal" operator="greaterThan" sqref="E82:G82">
      <x:formula1>0</x:formula1>
    </x:dataValidation>
    <x:dataValidation type="decimal" operator="greaterThan" sqref="I82">
      <x:formula1>0</x:formula1>
    </x:dataValidation>
    <x:dataValidation type="decimal" operator="greaterThan" sqref="E83:G83">
      <x:formula1>0</x:formula1>
    </x:dataValidation>
    <x:dataValidation type="decimal" operator="greaterThan" sqref="I83">
      <x:formula1>0</x:formula1>
    </x:dataValidation>
    <x:dataValidation type="decimal" operator="greaterThan" sqref="E84:G84">
      <x:formula1>0</x:formula1>
    </x:dataValidation>
    <x:dataValidation type="decimal" operator="greaterThan" sqref="I84">
      <x:formula1>0</x:formula1>
    </x:dataValidation>
    <x:dataValidation type="whole" operator="between" sqref="E85">
      <x:formula1>0</x:formula1>
      <x:formula2>6</x:formula2>
    </x:dataValidation>
    <x:dataValidation type="whole" operator="between" sqref="I85">
      <x:formula1>0</x:formula1>
      <x:formula2>6</x:formula2>
    </x:dataValidation>
    <x:dataValidation type="decimal" operator="greaterThan" sqref="E86:G86">
      <x:formula1>0</x:formula1>
    </x:dataValidation>
    <x:dataValidation type="decimal" operator="greaterThan" sqref="I86">
      <x:formula1>0</x:formula1>
    </x:dataValidation>
    <x:dataValidation type="decimal" operator="greaterThan" sqref="E87:G87">
      <x:formula1>0</x:formula1>
    </x:dataValidation>
    <x:dataValidation type="decimal" operator="greaterThan" sqref="I87">
      <x:formula1>0</x:formula1>
    </x:dataValidation>
    <x:dataValidation type="decimal" operator="greaterThan" sqref="E88:G88">
      <x:formula1>0</x:formula1>
    </x:dataValidation>
    <x:dataValidation type="decimal" operator="greaterThan" sqref="I88">
      <x:formula1>0</x:formula1>
    </x:dataValidation>
    <x:dataValidation type="decimal" operator="greaterThan" sqref="E89:G89">
      <x:formula1>0</x:formula1>
    </x:dataValidation>
    <x:dataValidation type="decimal" operator="greaterThan" sqref="I89">
      <x:formula1>0</x:formula1>
    </x:dataValidation>
    <x:dataValidation type="decimal" operator="greaterThan" sqref="E90:G90">
      <x:formula1>0</x:formula1>
    </x:dataValidation>
    <x:dataValidation type="decimal" operator="greaterThan" sqref="I90">
      <x:formula1>0</x:formula1>
    </x:dataValidation>
    <x:dataValidation type="whole" operator="between" sqref="E91">
      <x:formula1>0</x:formula1>
      <x:formula2>6</x:formula2>
    </x:dataValidation>
    <x:dataValidation type="whole" operator="between" sqref="I91">
      <x:formula1>0</x:formula1>
      <x:formula2>6</x:formula2>
    </x:dataValidation>
    <x:dataValidation type="decimal" operator="greaterThan" sqref="E92:G92">
      <x:formula1>0</x:formula1>
    </x:dataValidation>
    <x:dataValidation type="decimal" operator="greaterThan" sqref="I92">
      <x:formula1>0</x:formula1>
    </x:dataValidation>
    <x:dataValidation type="decimal" operator="greaterThan" sqref="E93:G93">
      <x:formula1>0</x:formula1>
    </x:dataValidation>
    <x:dataValidation type="decimal" operator="greaterThan" sqref="I93">
      <x:formula1>0</x:formula1>
    </x:dataValidation>
    <x:dataValidation type="decimal" operator="greaterThan" sqref="E94:G94">
      <x:formula1>0</x:formula1>
    </x:dataValidation>
    <x:dataValidation type="decimal" operator="greaterThan" sqref="I94">
      <x:formula1>0</x:formula1>
    </x:dataValidation>
    <x:dataValidation type="decimal" operator="greaterThan" sqref="E95:G95">
      <x:formula1>0</x:formula1>
    </x:dataValidation>
    <x:dataValidation type="decimal" operator="greaterThan" sqref="I95">
      <x:formula1>0</x:formula1>
    </x:dataValidation>
    <x:dataValidation type="decimal" operator="greaterThan" sqref="E96:G96">
      <x:formula1>0</x:formula1>
    </x:dataValidation>
    <x:dataValidation type="decimal" operator="greaterThan" sqref="I96">
      <x:formula1>0</x:formula1>
    </x:dataValidation>
    <x:dataValidation type="whole" operator="between" sqref="E97">
      <x:formula1>0</x:formula1>
      <x:formula2>6</x:formula2>
    </x:dataValidation>
    <x:dataValidation type="whole" operator="between" sqref="I97">
      <x:formula1>0</x:formula1>
      <x:formula2>6</x:formula2>
    </x:dataValidation>
    <x:dataValidation type="decimal" operator="greaterThan" sqref="E98:G98">
      <x:formula1>0</x:formula1>
    </x:dataValidation>
    <x:dataValidation type="decimal" operator="greaterThan" sqref="I98">
      <x:formula1>0</x:formula1>
    </x:dataValidation>
    <x:dataValidation type="decimal" operator="greaterThan" sqref="E99:G99">
      <x:formula1>0</x:formula1>
    </x:dataValidation>
    <x:dataValidation type="decimal" operator="greaterThan" sqref="I99">
      <x:formula1>0</x:formula1>
    </x:dataValidation>
    <x:dataValidation type="decimal" operator="greaterThan" sqref="E100:G100">
      <x:formula1>0</x:formula1>
    </x:dataValidation>
    <x:dataValidation type="decimal" operator="greaterThan" sqref="I100">
      <x:formula1>0</x:formula1>
    </x:dataValidation>
    <x:dataValidation type="decimal" operator="greaterThan" sqref="E101:G101">
      <x:formula1>0</x:formula1>
    </x:dataValidation>
    <x:dataValidation type="decimal" operator="greaterThan" sqref="I101">
      <x:formula1>0</x:formula1>
    </x:dataValidation>
    <x:dataValidation type="decimal" operator="greaterThan" sqref="E102:G102">
      <x:formula1>0</x:formula1>
    </x:dataValidation>
    <x:dataValidation type="decimal" operator="greaterThan" sqref="I102">
      <x:formula1>0</x:formula1>
    </x:dataValidation>
    <x:dataValidation type="whole" operator="between" sqref="E103">
      <x:formula1>0</x:formula1>
      <x:formula2>6</x:formula2>
    </x:dataValidation>
    <x:dataValidation type="whole" operator="between" sqref="I103">
      <x:formula1>0</x:formula1>
      <x:formula2>6</x:formula2>
    </x:dataValidation>
    <x:dataValidation type="decimal" operator="greaterThan" sqref="E104:G104">
      <x:formula1>0</x:formula1>
    </x:dataValidation>
    <x:dataValidation type="decimal" operator="greaterThan" sqref="I104">
      <x:formula1>0</x:formula1>
    </x:dataValidation>
    <x:dataValidation type="decimal" operator="greaterThan" sqref="E105:G105">
      <x:formula1>0</x:formula1>
    </x:dataValidation>
    <x:dataValidation type="decimal" operator="greaterThan" sqref="I105">
      <x:formula1>0</x:formula1>
    </x:dataValidation>
    <x:dataValidation type="decimal" operator="greaterThan" sqref="E106:G106">
      <x:formula1>0</x:formula1>
    </x:dataValidation>
    <x:dataValidation type="decimal" operator="greaterThan" sqref="I106">
      <x:formula1>0</x:formula1>
    </x:dataValidation>
    <x:dataValidation type="decimal" operator="greaterThan" sqref="E107:G107">
      <x:formula1>0</x:formula1>
    </x:dataValidation>
    <x:dataValidation type="decimal" operator="greaterThan" sqref="I107">
      <x:formula1>0</x:formula1>
    </x:dataValidation>
    <x:dataValidation type="decimal" operator="greaterThan" sqref="E108:G108">
      <x:formula1>0</x:formula1>
    </x:dataValidation>
    <x:dataValidation type="decimal" operator="greaterThan" sqref="I108">
      <x:formula1>0</x:formula1>
    </x:dataValidation>
    <x:dataValidation type="whole" operator="between" sqref="E109">
      <x:formula1>0</x:formula1>
      <x:formula2>6</x:formula2>
    </x:dataValidation>
    <x:dataValidation type="whole" operator="between" sqref="I109">
      <x:formula1>0</x:formula1>
      <x:formula2>6</x:formula2>
    </x:dataValidation>
    <x:dataValidation type="decimal" operator="greaterThan" sqref="E110:G110">
      <x:formula1>0</x:formula1>
    </x:dataValidation>
    <x:dataValidation type="decimal" operator="greaterThan" sqref="I110">
      <x:formula1>0</x:formula1>
    </x:dataValidation>
    <x:dataValidation type="decimal" operator="greaterThan" sqref="E111:G111">
      <x:formula1>0</x:formula1>
    </x:dataValidation>
    <x:dataValidation type="decimal" operator="greaterThan" sqref="I111">
      <x:formula1>0</x:formula1>
    </x:dataValidation>
    <x:dataValidation type="decimal" operator="greaterThan" sqref="E112:G112">
      <x:formula1>0</x:formula1>
    </x:dataValidation>
    <x:dataValidation type="decimal" operator="greaterThan" sqref="I112">
      <x:formula1>0</x:formula1>
    </x:dataValidation>
    <x:dataValidation type="decimal" operator="greaterThan" sqref="E113:G113">
      <x:formula1>0</x:formula1>
    </x:dataValidation>
    <x:dataValidation type="decimal" operator="greaterThan" sqref="I113">
      <x:formula1>0</x:formula1>
    </x:dataValidation>
    <x:dataValidation type="decimal" operator="greaterThan" sqref="E114:G114">
      <x:formula1>0</x:formula1>
    </x:dataValidation>
    <x:dataValidation type="decimal" operator="greaterThan" sqref="I114">
      <x:formula1>0</x:formula1>
    </x:dataValidation>
    <x:dataValidation type="whole" operator="between" sqref="E115">
      <x:formula1>0</x:formula1>
      <x:formula2>6</x:formula2>
    </x:dataValidation>
    <x:dataValidation type="whole" operator="between" sqref="I115">
      <x:formula1>0</x:formula1>
      <x:formula2>6</x:formula2>
    </x:dataValidation>
    <x:dataValidation type="decimal" operator="greaterThan" sqref="E116:G116">
      <x:formula1>0</x:formula1>
    </x:dataValidation>
    <x:dataValidation type="decimal" operator="greaterThan" sqref="I116">
      <x:formula1>0</x:formula1>
    </x:dataValidation>
    <x:dataValidation type="decimal" operator="greaterThan" sqref="E117:G117">
      <x:formula1>0</x:formula1>
    </x:dataValidation>
    <x:dataValidation type="decimal" operator="greaterThan" sqref="I117">
      <x:formula1>0</x:formula1>
    </x:dataValidation>
    <x:dataValidation type="decimal" operator="greaterThan" sqref="E118:G118">
      <x:formula1>0</x:formula1>
    </x:dataValidation>
    <x:dataValidation type="decimal" operator="greaterThan" sqref="I118">
      <x:formula1>0</x:formula1>
    </x:dataValidation>
    <x:dataValidation type="decimal" operator="greaterThan" sqref="E119:G119">
      <x:formula1>0</x:formula1>
    </x:dataValidation>
    <x:dataValidation type="decimal" operator="greaterThan" sqref="I119">
      <x:formula1>0</x:formula1>
    </x:dataValidation>
    <x:dataValidation type="decimal" operator="greaterThan" sqref="E120:G120">
      <x:formula1>0</x:formula1>
    </x:dataValidation>
    <x:dataValidation type="decimal" operator="greaterThan" sqref="I120">
      <x:formula1>0</x:formula1>
    </x:dataValidation>
    <x:dataValidation type="whole" operator="between" sqref="E121">
      <x:formula1>0</x:formula1>
      <x:formula2>6</x:formula2>
    </x:dataValidation>
    <x:dataValidation type="whole" operator="between" sqref="I121">
      <x:formula1>0</x:formula1>
      <x:formula2>6</x:formula2>
    </x:dataValidation>
    <x:dataValidation type="decimal" operator="greaterThan" sqref="E122:G122">
      <x:formula1>0</x:formula1>
    </x:dataValidation>
    <x:dataValidation type="decimal" operator="greaterThan" sqref="I122">
      <x:formula1>0</x:formula1>
    </x:dataValidation>
    <x:dataValidation type="decimal" operator="greaterThan" sqref="E123:G123">
      <x:formula1>0</x:formula1>
    </x:dataValidation>
    <x:dataValidation type="decimal" operator="greaterThan" sqref="I123">
      <x:formula1>0</x:formula1>
    </x:dataValidation>
    <x:dataValidation type="decimal" operator="greaterThan" sqref="E124:G124">
      <x:formula1>0</x:formula1>
    </x:dataValidation>
    <x:dataValidation type="decimal" operator="greaterThan" sqref="I124">
      <x:formula1>0</x:formula1>
    </x:dataValidation>
    <x:dataValidation type="decimal" operator="greaterThan" sqref="E125:G125">
      <x:formula1>0</x:formula1>
    </x:dataValidation>
    <x:dataValidation type="decimal" operator="greaterThan" sqref="I125">
      <x:formula1>0</x:formula1>
    </x:dataValidation>
    <x:dataValidation type="decimal" operator="greaterThan" sqref="E126:G126">
      <x:formula1>0</x:formula1>
    </x:dataValidation>
    <x:dataValidation type="decimal" operator="greaterThan" sqref="I126">
      <x:formula1>0</x:formula1>
    </x:dataValidation>
    <x:dataValidation type="whole" operator="between" sqref="E127">
      <x:formula1>0</x:formula1>
      <x:formula2>6</x:formula2>
    </x:dataValidation>
    <x:dataValidation type="whole" operator="between" sqref="I127">
      <x:formula1>0</x:formula1>
      <x:formula2>6</x:formula2>
    </x:dataValidation>
    <x:dataValidation type="decimal" operator="greaterThan" sqref="E128:G128">
      <x:formula1>0</x:formula1>
    </x:dataValidation>
    <x:dataValidation type="decimal" operator="greaterThan" sqref="I128">
      <x:formula1>0</x:formula1>
    </x:dataValidation>
    <x:dataValidation type="decimal" operator="greaterThan" sqref="E129:G129">
      <x:formula1>0</x:formula1>
    </x:dataValidation>
    <x:dataValidation type="decimal" operator="greaterThan" sqref="I129">
      <x:formula1>0</x:formula1>
    </x:dataValidation>
    <x:dataValidation type="decimal" operator="greaterThan" sqref="E130:G130">
      <x:formula1>0</x:formula1>
    </x:dataValidation>
    <x:dataValidation type="decimal" operator="greaterThan" sqref="I130">
      <x:formula1>0</x:formula1>
    </x:dataValidation>
    <x:dataValidation type="decimal" operator="greaterThan" sqref="E131:G131">
      <x:formula1>0</x:formula1>
    </x:dataValidation>
    <x:dataValidation type="decimal" operator="greaterThan" sqref="I131">
      <x:formula1>0</x:formula1>
    </x:dataValidation>
    <x:dataValidation type="decimal" operator="greaterThan" sqref="E132:G132">
      <x:formula1>0</x:formula1>
    </x:dataValidation>
    <x:dataValidation type="decimal" operator="greaterThan" sqref="I132">
      <x:formula1>0</x:formula1>
    </x:dataValidation>
    <x:dataValidation type="whole" operator="between" sqref="E133">
      <x:formula1>0</x:formula1>
      <x:formula2>6</x:formula2>
    </x:dataValidation>
    <x:dataValidation type="whole" operator="between" sqref="I133">
      <x:formula1>0</x:formula1>
      <x:formula2>6</x:formula2>
    </x:dataValidation>
    <x:dataValidation type="decimal" operator="greaterThan" sqref="E134:G134">
      <x:formula1>0</x:formula1>
    </x:dataValidation>
    <x:dataValidation type="decimal" operator="greaterThan" sqref="I134">
      <x:formula1>0</x:formula1>
    </x:dataValidation>
    <x:dataValidation type="decimal" operator="greaterThan" sqref="E135:G135">
      <x:formula1>0</x:formula1>
    </x:dataValidation>
    <x:dataValidation type="decimal" operator="greaterThan" sqref="I135">
      <x:formula1>0</x:formula1>
    </x:dataValidation>
    <x:dataValidation type="decimal" operator="greaterThan" sqref="E136:G136">
      <x:formula1>0</x:formula1>
    </x:dataValidation>
    <x:dataValidation type="decimal" operator="greaterThan" sqref="I136">
      <x:formula1>0</x:formula1>
    </x:dataValidation>
    <x:dataValidation type="decimal" operator="greaterThan" sqref="E137:G137">
      <x:formula1>0</x:formula1>
    </x:dataValidation>
    <x:dataValidation type="decimal" operator="greaterThan" sqref="I137">
      <x:formula1>0</x:formula1>
    </x:dataValidation>
    <x:dataValidation type="decimal" operator="greaterThan" sqref="E138:G138">
      <x:formula1>0</x:formula1>
    </x:dataValidation>
    <x:dataValidation type="decimal" operator="greaterThan" sqref="I138">
      <x:formula1>0</x:formula1>
    </x:dataValidation>
    <x:dataValidation type="whole" operator="between" sqref="E139">
      <x:formula1>0</x:formula1>
      <x:formula2>6</x:formula2>
    </x:dataValidation>
    <x:dataValidation type="whole" operator="between" sqref="I139">
      <x:formula1>0</x:formula1>
      <x:formula2>6</x:formula2>
    </x:dataValidation>
    <x:dataValidation type="decimal" operator="greaterThan" sqref="E140:G140">
      <x:formula1>0</x:formula1>
    </x:dataValidation>
    <x:dataValidation type="decimal" operator="greaterThan" sqref="I140">
      <x:formula1>0</x:formula1>
    </x:dataValidation>
    <x:dataValidation type="decimal" operator="greaterThan" sqref="E141:G141">
      <x:formula1>0</x:formula1>
    </x:dataValidation>
    <x:dataValidation type="decimal" operator="greaterThan" sqref="I141">
      <x:formula1>0</x:formula1>
    </x:dataValidation>
    <x:dataValidation type="decimal" operator="greaterThan" sqref="E142:G142">
      <x:formula1>0</x:formula1>
    </x:dataValidation>
    <x:dataValidation type="decimal" operator="greaterThan" sqref="I142">
      <x:formula1>0</x:formula1>
    </x:dataValidation>
    <x:dataValidation type="decimal" operator="greaterThan" sqref="E143:G143">
      <x:formula1>0</x:formula1>
    </x:dataValidation>
    <x:dataValidation type="decimal" operator="greaterThan" sqref="I143">
      <x:formula1>0</x:formula1>
    </x:dataValidation>
    <x:dataValidation type="decimal" operator="greaterThan" sqref="E144:G144">
      <x:formula1>0</x:formula1>
    </x:dataValidation>
    <x:dataValidation type="decimal" operator="greaterThan" sqref="I144">
      <x:formula1>0</x:formula1>
    </x:dataValidation>
    <x:dataValidation type="whole" operator="between" sqref="E145">
      <x:formula1>0</x:formula1>
      <x:formula2>6</x:formula2>
    </x:dataValidation>
    <x:dataValidation type="whole" operator="between" sqref="I145">
      <x:formula1>0</x:formula1>
      <x:formula2>6</x:formula2>
    </x:dataValidation>
    <x:dataValidation type="decimal" operator="greaterThan" sqref="E146:G146">
      <x:formula1>0</x:formula1>
    </x:dataValidation>
    <x:dataValidation type="decimal" operator="greaterThan" sqref="I146">
      <x:formula1>0</x:formula1>
    </x:dataValidation>
    <x:dataValidation type="decimal" operator="greaterThan" sqref="E147:G147">
      <x:formula1>0</x:formula1>
    </x:dataValidation>
    <x:dataValidation type="decimal" operator="greaterThan" sqref="I147">
      <x:formula1>0</x:formula1>
    </x:dataValidation>
    <x:dataValidation type="decimal" operator="greaterThan" sqref="E148:G148">
      <x:formula1>0</x:formula1>
    </x:dataValidation>
    <x:dataValidation type="decimal" operator="greaterThan" sqref="I148">
      <x:formula1>0</x:formula1>
    </x:dataValidation>
    <x:dataValidation type="decimal" operator="greaterThan" sqref="E149:G149">
      <x:formula1>0</x:formula1>
    </x:dataValidation>
    <x:dataValidation type="decimal" operator="greaterThan" sqref="I149">
      <x:formula1>0</x:formula1>
    </x:dataValidation>
    <x:dataValidation type="decimal" operator="greaterThan" sqref="E150:G150">
      <x:formula1>0</x:formula1>
    </x:dataValidation>
    <x:dataValidation type="decimal" operator="greaterThan" sqref="I150">
      <x:formula1>0</x:formula1>
    </x:dataValidation>
    <x:dataValidation type="whole" operator="between" sqref="E151">
      <x:formula1>0</x:formula1>
      <x:formula2>6</x:formula2>
    </x:dataValidation>
    <x:dataValidation type="whole" operator="between" sqref="I151">
      <x:formula1>0</x:formula1>
      <x:formula2>6</x:formula2>
    </x:dataValidation>
    <x:dataValidation type="decimal" operator="greaterThan" sqref="E152:G152">
      <x:formula1>0</x:formula1>
    </x:dataValidation>
    <x:dataValidation type="decimal" operator="greaterThan" sqref="I152">
      <x:formula1>0</x:formula1>
    </x:dataValidation>
    <x:dataValidation type="decimal" operator="greaterThan" sqref="E153:G153">
      <x:formula1>0</x:formula1>
    </x:dataValidation>
    <x:dataValidation type="decimal" operator="greaterThan" sqref="I153">
      <x:formula1>0</x:formula1>
    </x:dataValidation>
    <x:dataValidation type="decimal" operator="greaterThan" sqref="E154:G154">
      <x:formula1>0</x:formula1>
    </x:dataValidation>
    <x:dataValidation type="decimal" operator="greaterThan" sqref="I154">
      <x:formula1>0</x:formula1>
    </x:dataValidation>
    <x:dataValidation type="decimal" operator="greaterThan" sqref="E155:G155">
      <x:formula1>0</x:formula1>
    </x:dataValidation>
    <x:dataValidation type="decimal" operator="greaterThan" sqref="I155">
      <x:formula1>0</x:formula1>
    </x:dataValidation>
    <x:dataValidation type="decimal" operator="greaterThan" sqref="E156:G156">
      <x:formula1>0</x:formula1>
    </x:dataValidation>
    <x:dataValidation type="decimal" operator="greaterThan" sqref="I156">
      <x:formula1>0</x:formula1>
    </x:dataValidation>
    <x:dataValidation type="whole" operator="between" sqref="E157">
      <x:formula1>0</x:formula1>
      <x:formula2>6</x:formula2>
    </x:dataValidation>
    <x:dataValidation type="whole" operator="between" sqref="I157">
      <x:formula1>0</x:formula1>
      <x:formula2>6</x:formula2>
    </x:dataValidation>
    <x:dataValidation type="decimal" operator="greaterThan" sqref="E158:G158">
      <x:formula1>0</x:formula1>
    </x:dataValidation>
    <x:dataValidation type="decimal" operator="greaterThan" sqref="I158">
      <x:formula1>0</x:formula1>
    </x:dataValidation>
    <x:dataValidation type="decimal" operator="greaterThan" sqref="E159:G159">
      <x:formula1>0</x:formula1>
    </x:dataValidation>
    <x:dataValidation type="decimal" operator="greaterThan" sqref="I159">
      <x:formula1>0</x:formula1>
    </x:dataValidation>
    <x:dataValidation type="decimal" operator="greaterThan" sqref="E160:G160">
      <x:formula1>0</x:formula1>
    </x:dataValidation>
    <x:dataValidation type="decimal" operator="greaterThan" sqref="I160">
      <x:formula1>0</x:formula1>
    </x:dataValidation>
    <x:dataValidation type="decimal" operator="greaterThan" sqref="E161:G161">
      <x:formula1>0</x:formula1>
    </x:dataValidation>
    <x:dataValidation type="decimal" operator="greaterThan" sqref="I161">
      <x:formula1>0</x:formula1>
    </x:dataValidation>
    <x:dataValidation type="decimal" operator="greaterThan" sqref="E162:G162">
      <x:formula1>0</x:formula1>
    </x:dataValidation>
    <x:dataValidation type="decimal" operator="greaterThan" sqref="I162">
      <x:formula1>0</x:formula1>
    </x:dataValidation>
    <x:dataValidation type="whole" operator="between" sqref="E163">
      <x:formula1>0</x:formula1>
      <x:formula2>6</x:formula2>
    </x:dataValidation>
    <x:dataValidation type="whole" operator="between" sqref="I163">
      <x:formula1>0</x:formula1>
      <x:formula2>6</x:formula2>
    </x:dataValidation>
    <x:dataValidation type="decimal" operator="greaterThan" sqref="E164:G164">
      <x:formula1>0</x:formula1>
    </x:dataValidation>
    <x:dataValidation type="decimal" operator="greaterThan" sqref="I164">
      <x:formula1>0</x:formula1>
    </x:dataValidation>
    <x:dataValidation type="decimal" operator="greaterThan" sqref="E165:G165">
      <x:formula1>0</x:formula1>
    </x:dataValidation>
    <x:dataValidation type="decimal" operator="greaterThan" sqref="I165">
      <x:formula1>0</x:formula1>
    </x:dataValidation>
    <x:dataValidation type="decimal" operator="greaterThan" sqref="E166:G166">
      <x:formula1>0</x:formula1>
    </x:dataValidation>
    <x:dataValidation type="decimal" operator="greaterThan" sqref="I166">
      <x:formula1>0</x:formula1>
    </x:dataValidation>
    <x:dataValidation type="decimal" operator="greaterThan" sqref="E167:G167">
      <x:formula1>0</x:formula1>
    </x:dataValidation>
    <x:dataValidation type="decimal" operator="greaterThan" sqref="I167">
      <x:formula1>0</x:formula1>
    </x:dataValidation>
    <x:dataValidation type="decimal" operator="greaterThan" sqref="E168:G168">
      <x:formula1>0</x:formula1>
    </x:dataValidation>
    <x:dataValidation type="decimal" operator="greaterThan" sqref="I168">
      <x:formula1>0</x:formula1>
    </x:dataValidation>
    <x:dataValidation type="whole" operator="between" sqref="E169">
      <x:formula1>0</x:formula1>
      <x:formula2>6</x:formula2>
    </x:dataValidation>
    <x:dataValidation type="whole" operator="between" sqref="I169">
      <x:formula1>0</x:formula1>
      <x:formula2>6</x:formula2>
    </x:dataValidation>
    <x:dataValidation type="decimal" operator="greaterThan" sqref="E170:G170">
      <x:formula1>0</x:formula1>
    </x:dataValidation>
    <x:dataValidation type="decimal" operator="greaterThan" sqref="I170">
      <x:formula1>0</x:formula1>
    </x:dataValidation>
    <x:dataValidation type="decimal" operator="greaterThan" sqref="E171:G171">
      <x:formula1>0</x:formula1>
    </x:dataValidation>
    <x:dataValidation type="decimal" operator="greaterThan" sqref="I171">
      <x:formula1>0</x:formula1>
    </x:dataValidation>
    <x:dataValidation type="decimal" operator="greaterThan" sqref="E172:G172">
      <x:formula1>0</x:formula1>
    </x:dataValidation>
    <x:dataValidation type="decimal" operator="greaterThan" sqref="I172">
      <x:formula1>0</x:formula1>
    </x:dataValidation>
    <x:dataValidation type="decimal" operator="greaterThan" sqref="E173:G173">
      <x:formula1>0</x:formula1>
    </x:dataValidation>
    <x:dataValidation type="decimal" operator="greaterThan" sqref="I173">
      <x:formula1>0</x:formula1>
    </x:dataValidation>
    <x:dataValidation type="decimal" operator="greaterThan" sqref="E174:G174">
      <x:formula1>0</x:formula1>
    </x:dataValidation>
    <x:dataValidation type="decimal" operator="greaterThan" sqref="I174">
      <x:formula1>0</x:formula1>
    </x:dataValidation>
    <x:dataValidation type="whole" operator="between" sqref="E175">
      <x:formula1>0</x:formula1>
      <x:formula2>6</x:formula2>
    </x:dataValidation>
    <x:dataValidation type="whole" operator="between" sqref="I175">
      <x:formula1>0</x:formula1>
      <x:formula2>6</x:formula2>
    </x:dataValidation>
    <x:dataValidation type="decimal" operator="greaterThan" sqref="E176:G176">
      <x:formula1>0</x:formula1>
    </x:dataValidation>
    <x:dataValidation type="decimal" operator="greaterThan" sqref="I176">
      <x:formula1>0</x:formula1>
    </x:dataValidation>
    <x:dataValidation type="decimal" operator="greaterThan" sqref="E177:G177">
      <x:formula1>0</x:formula1>
    </x:dataValidation>
    <x:dataValidation type="decimal" operator="greaterThan" sqref="I177">
      <x:formula1>0</x:formula1>
    </x:dataValidation>
    <x:dataValidation type="decimal" operator="greaterThan" sqref="E178:G178">
      <x:formula1>0</x:formula1>
    </x:dataValidation>
    <x:dataValidation type="decimal" operator="greaterThan" sqref="I178">
      <x:formula1>0</x:formula1>
    </x:dataValidation>
    <x:dataValidation type="decimal" operator="greaterThan" sqref="E179:G179">
      <x:formula1>0</x:formula1>
    </x:dataValidation>
    <x:dataValidation type="decimal" operator="greaterThan" sqref="I179">
      <x:formula1>0</x:formula1>
    </x:dataValidation>
    <x:dataValidation type="decimal" operator="greaterThan" sqref="E180:G180">
      <x:formula1>0</x:formula1>
    </x:dataValidation>
    <x:dataValidation type="decimal" operator="greaterThan" sqref="I180">
      <x:formula1>0</x:formula1>
    </x:dataValidation>
    <x:dataValidation type="whole" operator="between" sqref="E181">
      <x:formula1>0</x:formula1>
      <x:formula2>6</x:formula2>
    </x:dataValidation>
    <x:dataValidation type="whole" operator="between" sqref="I181">
      <x:formula1>0</x:formula1>
      <x:formula2>6</x:formula2>
    </x:dataValidation>
    <x:dataValidation type="decimal" operator="greaterThan" sqref="E182:G182">
      <x:formula1>0</x:formula1>
    </x:dataValidation>
    <x:dataValidation type="decimal" operator="greaterThan" sqref="I182">
      <x:formula1>0</x:formula1>
    </x:dataValidation>
    <x:dataValidation type="decimal" operator="greaterThan" sqref="E183:G183">
      <x:formula1>0</x:formula1>
    </x:dataValidation>
    <x:dataValidation type="decimal" operator="greaterThan" sqref="I183">
      <x:formula1>0</x:formula1>
    </x:dataValidation>
    <x:dataValidation type="decimal" operator="greaterThan" sqref="E184:G184">
      <x:formula1>0</x:formula1>
    </x:dataValidation>
    <x:dataValidation type="decimal" operator="greaterThan" sqref="I184">
      <x:formula1>0</x:formula1>
    </x:dataValidation>
    <x:dataValidation type="decimal" operator="greaterThan" sqref="E185:G185">
      <x:formula1>0</x:formula1>
    </x:dataValidation>
    <x:dataValidation type="decimal" operator="greaterThan" sqref="I185">
      <x:formula1>0</x:formula1>
    </x:dataValidation>
    <x:dataValidation type="decimal" operator="greaterThan" sqref="E186:G186">
      <x:formula1>0</x:formula1>
    </x:dataValidation>
    <x:dataValidation type="decimal" operator="greaterThan" sqref="I186">
      <x:formula1>0</x:formula1>
    </x:dataValidation>
    <x:dataValidation type="whole" operator="between" sqref="E187">
      <x:formula1>0</x:formula1>
      <x:formula2>6</x:formula2>
    </x:dataValidation>
    <x:dataValidation type="whole" operator="between" sqref="I187">
      <x:formula1>0</x:formula1>
      <x:formula2>6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1A1AA"/>
  </x:sheetPr>
  <x:sheetViews>
    <x:sheetView showGridLines="0" workbookViewId="0"/>
  </x:sheetViews>
  <x:sheetFormatPr defaultRowHeight="15"/>
  <x:cols>
    <x:col min="1" max="1" width="29" hidden="0" customWidth="1"/>
    <x:col min="2" max="2" width="40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GYMLIVE / Before you start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Session details — complete the amber cells; save a separate file for each test day.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25" customHeight="1">
      <x:c r="A6" s="2" t="str">
        <x:v>Club</x:v>
      </x:c>
      <x:c r="B6" s="9"/>
      <x:c r="C6" s="2"/>
      <x:c r="D6" s="2"/>
      <x:c r="E6" s="2"/>
      <x:c r="F6" s="2"/>
      <x:c r="G6" s="2"/>
      <x:c r="H6" s="2"/>
    </x:row>
    <x:row r="7" ht="25" customHeight="1">
      <x:c r="A7" s="2" t="str">
        <x:v>Session date</x:v>
      </x:c>
      <x:c r="B7" s="23"/>
      <x:c r="C7" s="2"/>
      <x:c r="D7" s="2"/>
      <x:c r="E7" s="2"/>
      <x:c r="F7" s="2"/>
      <x:c r="G7" s="2"/>
      <x:c r="H7" s="2"/>
    </x:row>
    <x:row r="8" ht="25" customHeight="1">
      <x:c r="A8" s="2" t="str">
        <x:v>Previous session date</x:v>
      </x:c>
      <x:c r="B8" s="23"/>
      <x:c r="C8" s="2"/>
      <x:c r="D8" s="2"/>
      <x:c r="E8" s="2"/>
      <x:c r="F8" s="2"/>
      <x:c r="G8" s="2"/>
      <x:c r="H8" s="2"/>
    </x:row>
    <x:row r="9" ht="25" customHeight="1">
      <x:c r="A9" s="2" t="str">
        <x:v>Surface / weather</x:v>
      </x:c>
      <x:c r="B9" s="9"/>
      <x:c r="C9" s="2"/>
      <x:c r="D9" s="2"/>
      <x:c r="E9" s="2"/>
      <x:c r="F9" s="2"/>
      <x:c r="G9" s="2"/>
      <x:c r="H9" s="2"/>
    </x:row>
    <x:row r="10" ht="25" customHeight="1">
      <x:c r="A10" s="2" t="str">
        <x:v>Timing method / device</x:v>
      </x:c>
      <x:c r="B10" s="9"/>
      <x:c r="C10" s="2"/>
      <x:c r="D10" s="2"/>
      <x:c r="E10" s="2"/>
      <x:c r="F10" s="2"/>
      <x:c r="G10" s="2"/>
      <x:c r="H10" s="2"/>
    </x:row>
    <x:row r="11" ht="25" customHeight="1">
      <x:c r="A11" s="2" t="str">
        <x:v>Lead coach / recorder</x:v>
      </x:c>
      <x:c r="B11" s="9"/>
      <x:c r="C11" s="2"/>
      <x:c r="D11" s="2"/>
      <x:c r="E11" s="2"/>
      <x:c r="F11" s="2"/>
      <x:c r="G11" s="2"/>
      <x:c r="H11" s="2"/>
    </x:row>
    <x:row r="12" ht="25" customHeight="1">
      <x:c r="A12" s="2" t="str">
        <x:v>Shooting distance (m)</x:v>
      </x:c>
      <x:c r="B12" s="9" t="n">
        <x:v>10</x:v>
      </x:c>
      <x:c r="C12" s="2"/>
      <x:c r="D12" s="2"/>
      <x:c r="E12" s="2"/>
      <x:c r="F12" s="2"/>
      <x:c r="G12" s="2"/>
      <x:c r="H12" s="2"/>
    </x:row>
    <x:row r="13" ht="25" customHeight="1">
      <x:c r="A13" s="2" t="str">
        <x:v>Protocol version</x:v>
      </x:c>
      <x:c r="B13" s="2" t="str">
        <x:v>DIY 1.0 · October 2026</x:v>
      </x:c>
      <x:c r="C13" s="2"/>
      <x:c r="D13" s="2"/>
      <x:c r="E13" s="2"/>
      <x:c r="F13" s="2"/>
      <x:c r="G13" s="2"/>
      <x:c r="H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</x:row>
    <x:row r="16" ht="36" customHeight="1">
      <x:c r="A16" s="6" t="str">
        <x:v>WORKFLOW</x:v>
      </x:c>
      <x:c r="B16" s="7" t="str"/>
      <x:c r="C16" s="7"/>
      <x:c r="D16" s="7"/>
      <x:c r="E16" s="7"/>
      <x:c r="F16" s="7"/>
      <x:c r="G16" s="7"/>
      <x:c r="H16" s="7"/>
    </x:row>
    <x:row r="17" ht="36" customHeight="1">
      <x:c r="A17" s="24" t="str">
        <x:v>1. Add your squad</x:v>
      </x:c>
      <x:c r="B17" s="25" t="str">
        <x:v>Scores: enter up to 30 player names or aliases and age groups. IDs P01–P30 stay fixed.</x:v>
      </x:c>
      <x:c r="C17" s="25"/>
      <x:c r="D17" s="25"/>
      <x:c r="E17" s="25"/>
      <x:c r="F17" s="25"/>
      <x:c r="G17" s="25"/>
      <x:c r="H17" s="25"/>
    </x:row>
    <x:row r="18" ht="36" customHeight="1">
      <x:c r="A18" s="24" t="str">
        <x:v>2. Record attempts</x:v>
      </x:c>
      <x:c r="B18" s="25" t="str">
        <x:v>Test log: enter up to three valid attempts per test. Leave invalid/missed attempts blank; explain in notes.</x:v>
      </x:c>
      <x:c r="C18" s="25"/>
      <x:c r="D18" s="25"/>
      <x:c r="E18" s="25"/>
      <x:c r="F18" s="25"/>
      <x:c r="G18" s="25"/>
      <x:c r="H18" s="25"/>
    </x:row>
    <x:row r="19" ht="36" customHeight="1">
      <x:c r="A19" s="24" t="str">
        <x:v>3. Record shooting</x:v>
      </x:c>
      <x:c r="B19" s="25" t="str">
        <x:v>Take six shots. Enter total successful shots (0–6) in Attempt 1 only. Leave Attempts 2 and 3 empty.</x:v>
      </x:c>
      <x:c r="C19" s="25"/>
      <x:c r="D19" s="25"/>
      <x:c r="E19" s="25"/>
      <x:c r="F19" s="25"/>
      <x:c r="G19" s="25"/>
      <x:c r="H19" s="25"/>
    </x:row>
    <x:row r="20" ht="36" customHeight="1">
      <x:c r="A20" s="24" t="str">
        <x:v>4. Retest</x:v>
      </x:c>
      <x:c r="B20" s="25" t="str">
        <x:v>Previous best: enter the same player’s earlier best in the listed raw unit. For shooting, enter hits out of six.</x:v>
      </x:c>
      <x:c r="C20" s="25"/>
      <x:c r="D20" s="25"/>
      <x:c r="E20" s="25"/>
      <x:c r="F20" s="25"/>
      <x:c r="G20" s="25"/>
      <x:c r="H20" s="25"/>
    </x:row>
    <x:row r="21" ht="36" customHeight="1">
      <x:c r="A21" s="24" t="str">
        <x:v>5. Read improvement</x:v>
      </x:c>
      <x:c r="B21" s="25" t="str">
        <x:v>Positive = better. Timed tests: (previous − current) / previous. Jump: (current − previous) / previous.</x:v>
      </x:c>
      <x:c r="C21" s="25"/>
      <x:c r="D21" s="25"/>
      <x:c r="E21" s="25"/>
      <x:c r="F21" s="25"/>
      <x:c r="G21" s="25"/>
      <x:c r="H21" s="25"/>
    </x:row>
    <x:row r="22" ht="36" customHeight="1">
      <x:c r="A22" s="24" t="str">
        <x:v>Shooting improvement</x:v>
      </x:c>
      <x:c r="B22" s="25" t="str">
        <x:v>Percentage-point change, not relative %. Example: 3/6 to 4/6 = +16.7 pp.</x:v>
      </x:c>
      <x:c r="C22" s="25"/>
      <x:c r="D22" s="25"/>
      <x:c r="E22" s="25"/>
      <x:c r="F22" s="25"/>
      <x:c r="G22" s="25"/>
      <x:c r="H22" s="25"/>
    </x:row>
    <x:row r="23" ht="36" customHeight="1">
      <x:c r="A23" s="24" t="str">
        <x:v>Blanks and zero</x:v>
      </x:c>
      <x:c r="B23" s="25" t="str">
        <x:v>Blank = not recorded. Zero is valid only for shooting. Invalid pasted values show “Check inputs”.</x:v>
      </x:c>
      <x:c r="C23" s="25"/>
      <x:c r="D23" s="25"/>
      <x:c r="E23" s="25"/>
      <x:c r="F23" s="25"/>
      <x:c r="G23" s="25"/>
      <x:c r="H23" s="25"/>
    </x:row>
    <x:row r="24" ht="36" customHeight="1">
      <x:c r="A24" s="24" t="str">
        <x:v>Measurement limits</x:v>
      </x:c>
      <x:c r="B24" s="25" t="str">
        <x:v>Keep method, recorder, layout, rest and conditions consistent. Small changes may be timing or measurement noise.</x:v>
      </x:c>
      <x:c r="C24" s="25"/>
      <x:c r="D24" s="25"/>
      <x:c r="E24" s="25"/>
      <x:c r="F24" s="25"/>
      <x:c r="G24" s="25"/>
      <x:c r="H24" s="25"/>
    </x:row>
    <x:row r="25" ht="36" customHeight="1">
      <x:c r="A25" s="24" t="str">
        <x:v>DIY power test</x:v>
      </x:c>
      <x:c r="B25" s="25" t="str">
        <x:v>Standing broad jump is measured in centimetres. It is not the countermovement jump used in GymLive testing.</x:v>
      </x:c>
      <x:c r="C25" s="25"/>
      <x:c r="D25" s="25"/>
      <x:c r="E25" s="25"/>
      <x:c r="F25" s="25"/>
      <x:c r="G25" s="25"/>
      <x:c r="H25" s="25"/>
    </x:row>
    <x:row r="26" ht="36" customHeight="1">
      <x:c r="A26" s="24" t="str">
        <x:v>Keep formula cells</x:v>
      </x:c>
      <x:c r="B26" s="25" t="str">
        <x:v>Edit amber cells only. Filters/sorting are unnecessary. Keep the six fixed rows for each player ID.</x:v>
      </x:c>
      <x:c r="C26" s="25"/>
      <x:c r="D26" s="25"/>
      <x:c r="E26" s="25"/>
      <x:c r="F26" s="25"/>
      <x:c r="G26" s="25"/>
      <x:c r="H26" s="25"/>
    </x:row>
    <x:row r="27" ht="36" customHeight="1">
      <x:c r="A27" s="24" t="str">
        <x:v>Full instructions</x:v>
      </x:c>
      <x:c r="B27" s="25" t="str">
        <x:v>Use the accompanying GymLive DIY testing manual for station diagrams, setup and attempt rules.</x:v>
      </x:c>
      <x:c r="C27" s="25"/>
      <x:c r="D27" s="25"/>
      <x:c r="E27" s="25"/>
      <x:c r="F27" s="25"/>
      <x:c r="G27" s="25"/>
      <x:c r="H27" s="25"/>
    </x:row>
    <x:row r="28" ht="36" customHeight="1">
      <x:c r="A28" s="24" t="str">
        <x:v>Methods / source</x:v>
      </x:c>
      <x:c r="B28" s="25" t="str">
        <x:v>DIY 1.0 is an original practical club protocol, not a validated battery or official GymLive rating model.</x:v>
      </x:c>
      <x:c r="C28" s="25"/>
      <x:c r="D28" s="25"/>
      <x:c r="E28" s="25"/>
      <x:c r="F28" s="25"/>
      <x:c r="G28" s="25"/>
      <x:c r="H28" s="25"/>
    </x:row>
    <x:row r="29" ht="36" customHeight="1">
      <x:c r="A29" s="24" t="str">
        <x:v>Background reading</x:v>
      </x:c>
      <x:c r="B29" s="25" t="str">
        <x:v>Football Australia, Exercise Testing: footballaustralia.com.au/training-health/exercise-testing</x:v>
      </x:c>
      <x:c r="C29" s="25"/>
      <x:c r="D29" s="25"/>
      <x:c r="E29" s="25"/>
      <x:c r="F29" s="25"/>
      <x:c r="G29" s="25"/>
      <x:c r="H29" s="25"/>
    </x:row>
    <x:row r="30" ht="36" customHeight="1">
      <x:c r="A30" s="24" t="str">
        <x:v>For coaches</x:v>
      </x:c>
      <x:c r="B30" s="25" t="str">
        <x:v>Use a suitable warm-up and supervised familiarisation. Stop an attempt if the player feels pain or unwell.</x:v>
      </x:c>
      <x:c r="C30" s="25"/>
      <x:c r="D30" s="25"/>
      <x:c r="E30" s="25"/>
      <x:c r="F30" s="25"/>
      <x:c r="G30" s="25"/>
      <x:c r="H30" s="25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</x:row>
  </x:sheetData>
  <x:mergeCells>
    <x:mergeCell ref="B16:H16"/>
    <x:mergeCell ref="B17:H17"/>
    <x:mergeCell ref="B18:H18"/>
    <x:mergeCell ref="B19:H19"/>
    <x:mergeCell ref="B20:H20"/>
    <x:mergeCell ref="B21:H21"/>
    <x:mergeCell ref="B22:H22"/>
    <x:mergeCell ref="B23:H23"/>
    <x:mergeCell ref="B24:H24"/>
    <x:mergeCell ref="B25:H25"/>
    <x:mergeCell ref="B26:H26"/>
    <x:mergeCell ref="B27:H27"/>
    <x:mergeCell ref="B28:H28"/>
    <x:mergeCell ref="B29:H29"/>
    <x:mergeCell ref="B30:H30"/>
  </x:mergeCells>
  <x:pageMargins left="0.7" right="0.7" top="0.75" bottom="0.75" header="0.3" footer="0.3"/>
</x:worksheet>
</file>